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4" i="1"/>
  <c r="E35"/>
  <c r="E36"/>
  <c r="I28"/>
  <c r="I26"/>
  <c r="I36"/>
  <c r="I32"/>
  <c r="I31" s="1"/>
  <c r="I30" s="1"/>
  <c r="I24"/>
  <c r="I18"/>
  <c r="I16"/>
  <c r="I12"/>
  <c r="E8"/>
  <c r="I40"/>
  <c r="I35" s="1"/>
  <c r="I34" s="1"/>
  <c r="I15" l="1"/>
  <c r="I14" s="1"/>
  <c r="G8"/>
  <c r="I11"/>
  <c r="J41"/>
  <c r="G41"/>
  <c r="J40"/>
  <c r="G40"/>
  <c r="J39"/>
  <c r="G39"/>
  <c r="J38"/>
  <c r="G38"/>
  <c r="J37"/>
  <c r="G37"/>
  <c r="J36"/>
  <c r="G36"/>
  <c r="G35"/>
  <c r="G34"/>
  <c r="J33"/>
  <c r="G33"/>
  <c r="G32" s="1"/>
  <c r="J32"/>
  <c r="G31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3"/>
  <c r="G13"/>
  <c r="J12"/>
  <c r="G12"/>
  <c r="G11"/>
  <c r="K39" l="1"/>
  <c r="K38"/>
  <c r="I10"/>
  <c r="I9" s="1"/>
  <c r="L12"/>
  <c r="L13"/>
  <c r="L16"/>
  <c r="L17"/>
  <c r="L20"/>
  <c r="L21"/>
  <c r="L24"/>
  <c r="L25"/>
  <c r="L26"/>
  <c r="L27"/>
  <c r="L28"/>
  <c r="L29"/>
  <c r="L40"/>
  <c r="L41"/>
  <c r="J14"/>
  <c r="J31"/>
  <c r="K31" s="1"/>
  <c r="J11"/>
  <c r="L11" s="1"/>
  <c r="K36"/>
  <c r="K40"/>
  <c r="J30"/>
  <c r="K30" s="1"/>
  <c r="K37"/>
  <c r="K41"/>
  <c r="K29"/>
  <c r="K27"/>
  <c r="K25"/>
  <c r="K23"/>
  <c r="K22"/>
  <c r="K21"/>
  <c r="K20"/>
  <c r="K19"/>
  <c r="K17"/>
  <c r="K13"/>
  <c r="G30"/>
  <c r="L32"/>
  <c r="L33"/>
  <c r="L23"/>
  <c r="G15"/>
  <c r="L22"/>
  <c r="L18"/>
  <c r="L19"/>
  <c r="K12"/>
  <c r="K16"/>
  <c r="K18"/>
  <c r="K24"/>
  <c r="K26"/>
  <c r="K28"/>
  <c r="K32"/>
  <c r="K33"/>
  <c r="L31" l="1"/>
  <c r="K11"/>
  <c r="J10"/>
  <c r="L30"/>
  <c r="J15"/>
  <c r="K15" s="1"/>
  <c r="J9"/>
  <c r="G14"/>
  <c r="L15" l="1"/>
  <c r="L14"/>
  <c r="K14"/>
  <c r="G10"/>
  <c r="L10" l="1"/>
  <c r="K10"/>
  <c r="G9"/>
  <c r="L9" l="1"/>
  <c r="K9"/>
  <c r="J34" l="1"/>
  <c r="J35"/>
  <c r="L35" s="1"/>
  <c r="L34" l="1"/>
  <c r="K34"/>
  <c r="K35" s="1"/>
  <c r="I8"/>
  <c r="J8" s="1"/>
  <c r="K8" l="1"/>
  <c r="L8"/>
</calcChain>
</file>

<file path=xl/comments1.xml><?xml version="1.0" encoding="utf-8"?>
<comments xmlns="http://schemas.openxmlformats.org/spreadsheetml/2006/main">
  <authors>
    <author>contabilidad21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MULTAS + 90% SIMIT + 45%POLCA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escuela + 25% idtq + 25% polca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</commentList>
</comments>
</file>

<file path=xl/sharedStrings.xml><?xml version="1.0" encoding="utf-8"?>
<sst xmlns="http://schemas.openxmlformats.org/spreadsheetml/2006/main" count="57" uniqueCount="53">
  <si>
    <t>REPUBLICA DE COLOMBIA</t>
  </si>
  <si>
    <t>INSTITUTO DPAL DE  TRANSITO DE QUINDIO</t>
  </si>
  <si>
    <t>REPORTE DE EJECUCION DE INGRESOS</t>
  </si>
  <si>
    <t>Cuenta</t>
  </si>
  <si>
    <t>Nombre</t>
  </si>
  <si>
    <t>Pptp Inicial</t>
  </si>
  <si>
    <t>Adición</t>
  </si>
  <si>
    <t>Reducción</t>
  </si>
  <si>
    <t>Ppto Definitivo</t>
  </si>
  <si>
    <t>Recaudo meses ante.</t>
  </si>
  <si>
    <t>Recaudo mes</t>
  </si>
  <si>
    <t>Recaudo Total</t>
  </si>
  <si>
    <t>Por recaudar</t>
  </si>
  <si>
    <t>% ejcu</t>
  </si>
  <si>
    <t>INGRESOS</t>
  </si>
  <si>
    <t>INGRESOS CORRIENTES</t>
  </si>
  <si>
    <t>NO TRIBUTARIOS</t>
  </si>
  <si>
    <t>TASA, MULTAS Y CONTRIBUCIONES</t>
  </si>
  <si>
    <t>MULTAS Y SANCIONES</t>
  </si>
  <si>
    <t>TRANSITO Y TRANSPORTE</t>
  </si>
  <si>
    <t>SERVICIOS</t>
  </si>
  <si>
    <t>VENTA DE SERVICIOS</t>
  </si>
  <si>
    <t>SERVICIOS EDUCATIVOS</t>
  </si>
  <si>
    <t>PROGRAMAS ESPECIALES</t>
  </si>
  <si>
    <t>SERVICIOS DE TRANSITO Y TRANSPORTE</t>
  </si>
  <si>
    <t>MATRICULAS</t>
  </si>
  <si>
    <t>PLACAS</t>
  </si>
  <si>
    <t>TRASPASOS</t>
  </si>
  <si>
    <t>LICENCIAS DE CONDUCCION</t>
  </si>
  <si>
    <t>OTROS SERVICIOS DE TRANSITO Y TRANSPORTE</t>
  </si>
  <si>
    <t>SERVICIOS DE DOCUMENTACION E INFORMACION</t>
  </si>
  <si>
    <t>CERTIFICADOS Y DERECHOS</t>
  </si>
  <si>
    <t>ARRENDAMIENTOS</t>
  </si>
  <si>
    <t>APROVECHAMIENTOS</t>
  </si>
  <si>
    <t>TRANFERENCIAS</t>
  </si>
  <si>
    <t>TRANFERENCIAS GUBERNAMENTALES</t>
  </si>
  <si>
    <t>TRANFERENCIAS (Participaciones) del nivel Municipal</t>
  </si>
  <si>
    <t>RECURSOS DE CAPITAL</t>
  </si>
  <si>
    <t>OTROS RECURSOS DE CAPITAL</t>
  </si>
  <si>
    <t>RECURSOS DE BALANCE</t>
  </si>
  <si>
    <t>Otros Recursos del Balance</t>
  </si>
  <si>
    <t>VENTA DE ACTIVOS</t>
  </si>
  <si>
    <t>VENTA DE ACTIVOS NO FINANCIEROS</t>
  </si>
  <si>
    <t>RENDIMIENTO DE OPERACIONES FINANCIERAS</t>
  </si>
  <si>
    <t>INTERESES</t>
  </si>
  <si>
    <t>DIEGO FERNANDO TOBON GIL</t>
  </si>
  <si>
    <t>I.D.T.Q</t>
  </si>
  <si>
    <t>AÑO:2015</t>
  </si>
  <si>
    <t xml:space="preserve"> </t>
  </si>
  <si>
    <t xml:space="preserve">Director General </t>
  </si>
  <si>
    <t>MARTHA LUCIA CORREA</t>
  </si>
  <si>
    <t>Tecnico en la Administracion del presupuesto y gestion contable ( E )</t>
  </si>
  <si>
    <t>MES: AGOSTO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</si>
</sst>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9"/>
      <color indexed="8"/>
      <name val="Arial Narrow"/>
    </font>
    <font>
      <sz val="8.9"/>
      <color indexed="8"/>
      <name val="Arial Narrow"/>
    </font>
    <font>
      <sz val="9.85"/>
      <color indexed="8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4" fillId="0" borderId="0" xfId="0" applyFont="1"/>
    <xf numFmtId="3" fontId="3" fillId="0" borderId="1" xfId="1" applyNumberFormat="1" applyFont="1" applyBorder="1" applyAlignment="1">
      <alignment horizontal="left"/>
    </xf>
    <xf numFmtId="3" fontId="2" fillId="0" borderId="1" xfId="1" applyNumberFormat="1" applyFont="1" applyBorder="1" applyAlignment="1">
      <alignment horizontal="left"/>
    </xf>
    <xf numFmtId="4" fontId="3" fillId="0" borderId="1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3" fontId="2" fillId="0" borderId="0" xfId="1" applyNumberFormat="1" applyFont="1" applyAlignment="1">
      <alignment horizontal="left"/>
    </xf>
    <xf numFmtId="3" fontId="4" fillId="0" borderId="0" xfId="0" applyNumberFormat="1" applyFont="1"/>
    <xf numFmtId="3" fontId="2" fillId="0" borderId="2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3" fontId="8" fillId="0" borderId="0" xfId="1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left"/>
    </xf>
    <xf numFmtId="3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95250</xdr:rowOff>
    </xdr:from>
    <xdr:to>
      <xdr:col>2</xdr:col>
      <xdr:colOff>1562100</xdr:colOff>
      <xdr:row>4</xdr:row>
      <xdr:rowOff>93464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95250"/>
          <a:ext cx="695325" cy="71258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0</xdr:row>
      <xdr:rowOff>152400</xdr:rowOff>
    </xdr:from>
    <xdr:to>
      <xdr:col>10</xdr:col>
      <xdr:colOff>555522</xdr:colOff>
      <xdr:row>4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8825" y="152400"/>
          <a:ext cx="479322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48"/>
  <sheetViews>
    <sheetView tabSelected="1" topLeftCell="A3" workbookViewId="0">
      <selection activeCell="O28" sqref="O28"/>
    </sheetView>
  </sheetViews>
  <sheetFormatPr baseColWidth="10" defaultRowHeight="11.25"/>
  <cols>
    <col min="1" max="1" width="6" style="2" customWidth="1"/>
    <col min="2" max="2" width="12.28515625" style="2" customWidth="1"/>
    <col min="3" max="3" width="37.42578125" style="2" customWidth="1"/>
    <col min="4" max="4" width="10.5703125" style="2" customWidth="1"/>
    <col min="5" max="5" width="10.28515625" style="2" customWidth="1"/>
    <col min="6" max="6" width="6.85546875" style="2" customWidth="1"/>
    <col min="7" max="7" width="12" style="2" customWidth="1"/>
    <col min="8" max="8" width="13.28515625" style="2" customWidth="1"/>
    <col min="9" max="9" width="12" style="2" customWidth="1"/>
    <col min="10" max="10" width="11.7109375" style="2" customWidth="1"/>
    <col min="11" max="11" width="11.42578125" style="2" customWidth="1"/>
    <col min="12" max="12" width="7.42578125" style="2" customWidth="1"/>
    <col min="13" max="25" width="11.42578125" style="2"/>
    <col min="26" max="26" width="17.140625" style="2" customWidth="1"/>
    <col min="27" max="16384" width="11.42578125" style="2"/>
  </cols>
  <sheetData>
    <row r="1" spans="2:30" ht="22.5" customHeight="1">
      <c r="B1" s="1"/>
      <c r="C1" s="1"/>
      <c r="D1" s="27" t="s">
        <v>0</v>
      </c>
      <c r="E1" s="27"/>
      <c r="F1" s="27"/>
      <c r="G1" s="27"/>
      <c r="H1" s="27"/>
      <c r="I1" s="1"/>
      <c r="J1" s="1"/>
      <c r="K1" s="1"/>
      <c r="L1" s="1"/>
      <c r="M1" s="1"/>
    </row>
    <row r="2" spans="2:30">
      <c r="B2" s="1"/>
      <c r="C2" s="1"/>
      <c r="D2" s="27" t="s">
        <v>1</v>
      </c>
      <c r="E2" s="27"/>
      <c r="F2" s="27"/>
      <c r="G2" s="27"/>
      <c r="H2" s="27"/>
      <c r="I2" s="1"/>
      <c r="J2" s="1"/>
      <c r="K2" s="1"/>
      <c r="L2" s="1"/>
      <c r="M2" s="1"/>
    </row>
    <row r="3" spans="2:30">
      <c r="B3" s="1"/>
      <c r="C3" s="1"/>
      <c r="D3" s="27" t="s">
        <v>2</v>
      </c>
      <c r="E3" s="27"/>
      <c r="F3" s="27"/>
      <c r="G3" s="27"/>
      <c r="H3" s="27"/>
      <c r="I3" s="1"/>
      <c r="J3" s="1"/>
      <c r="K3" s="1"/>
      <c r="L3" s="1"/>
      <c r="M3" s="1"/>
    </row>
    <row r="4" spans="2:30">
      <c r="B4" s="1"/>
      <c r="C4" s="1"/>
      <c r="D4" s="27" t="s">
        <v>47</v>
      </c>
      <c r="E4" s="27"/>
      <c r="F4" s="27"/>
      <c r="G4" s="27"/>
      <c r="H4" s="27"/>
      <c r="I4" s="1"/>
      <c r="J4" s="1"/>
      <c r="K4" s="1"/>
      <c r="L4" s="1"/>
      <c r="M4" s="1"/>
    </row>
    <row r="5" spans="2:30">
      <c r="B5" s="1"/>
      <c r="C5" s="1"/>
      <c r="D5" s="27" t="s">
        <v>52</v>
      </c>
      <c r="E5" s="27"/>
      <c r="F5" s="27"/>
      <c r="G5" s="27"/>
      <c r="H5" s="27"/>
      <c r="I5" s="1"/>
      <c r="J5" s="1"/>
      <c r="K5" s="1"/>
      <c r="L5" s="1"/>
      <c r="M5" s="1"/>
    </row>
    <row r="6" spans="2:30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1"/>
    </row>
    <row r="7" spans="2:30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</row>
    <row r="8" spans="2:30" s="8" customFormat="1" ht="15">
      <c r="B8" s="3">
        <v>1000000000</v>
      </c>
      <c r="C8" s="3" t="s">
        <v>14</v>
      </c>
      <c r="D8" s="3">
        <v>2207173414</v>
      </c>
      <c r="E8" s="3">
        <f>E9+E34+E33</f>
        <v>117419436</v>
      </c>
      <c r="F8" s="3">
        <v>0</v>
      </c>
      <c r="G8" s="3">
        <f>D8+E8-F8</f>
        <v>2324592850</v>
      </c>
      <c r="H8" s="3">
        <v>1192207753</v>
      </c>
      <c r="I8" s="3">
        <f>I9+I34</f>
        <v>148886660</v>
      </c>
      <c r="J8" s="3">
        <f>H8+I8</f>
        <v>1341094413</v>
      </c>
      <c r="K8" s="3">
        <f>G8-J8</f>
        <v>983498437</v>
      </c>
      <c r="L8" s="5">
        <f>J8/G8*100</f>
        <v>57.691582979789345</v>
      </c>
      <c r="M8" s="6"/>
      <c r="N8" s="17"/>
      <c r="O8" s="18"/>
      <c r="P8" s="17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 s="8" customFormat="1" ht="15">
      <c r="B9" s="3">
        <v>1100000000</v>
      </c>
      <c r="C9" s="3" t="s">
        <v>15</v>
      </c>
      <c r="D9" s="3">
        <v>2202173414</v>
      </c>
      <c r="E9" s="3">
        <v>0</v>
      </c>
      <c r="F9" s="3">
        <v>0</v>
      </c>
      <c r="G9" s="3">
        <f t="shared" ref="G9:G41" si="0">D9+E9-F9</f>
        <v>2202173414</v>
      </c>
      <c r="H9" s="3">
        <v>1074788317</v>
      </c>
      <c r="I9" s="3">
        <f>I10</f>
        <v>148886660</v>
      </c>
      <c r="J9" s="3">
        <f t="shared" ref="J9:J41" si="1">H9+I9</f>
        <v>1223674977</v>
      </c>
      <c r="K9" s="3">
        <f t="shared" ref="K9:K41" si="2">G9-J9</f>
        <v>978498437</v>
      </c>
      <c r="L9" s="5">
        <f t="shared" ref="L9:L41" si="3">J9/G9*100</f>
        <v>55.566694667216609</v>
      </c>
      <c r="M9" s="6"/>
      <c r="N9" s="20"/>
      <c r="O9" s="18"/>
      <c r="P9" s="21"/>
      <c r="Q9" s="18"/>
      <c r="R9" s="18"/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2:30" s="8" customFormat="1" ht="15">
      <c r="B10" s="3">
        <v>1102000000</v>
      </c>
      <c r="C10" s="3" t="s">
        <v>16</v>
      </c>
      <c r="D10" s="3">
        <v>2202173414</v>
      </c>
      <c r="E10" s="3">
        <v>0</v>
      </c>
      <c r="F10" s="3">
        <v>0</v>
      </c>
      <c r="G10" s="3">
        <f t="shared" si="0"/>
        <v>2202173414</v>
      </c>
      <c r="H10" s="3">
        <v>1074788317</v>
      </c>
      <c r="I10" s="3">
        <f>I11+I14+I30</f>
        <v>148886660</v>
      </c>
      <c r="J10" s="3">
        <f t="shared" si="1"/>
        <v>1223674977</v>
      </c>
      <c r="K10" s="3">
        <f t="shared" si="2"/>
        <v>978498437</v>
      </c>
      <c r="L10" s="5">
        <f t="shared" si="3"/>
        <v>55.566694667216609</v>
      </c>
      <c r="M10" s="6"/>
      <c r="N10" s="20"/>
      <c r="O10" s="18"/>
      <c r="P10" s="21"/>
      <c r="Q10" s="18"/>
      <c r="R10" s="18"/>
      <c r="S10" s="18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2:30" s="8" customFormat="1" ht="15">
      <c r="B11" s="3">
        <v>1102010000</v>
      </c>
      <c r="C11" s="3" t="s">
        <v>17</v>
      </c>
      <c r="D11" s="3">
        <v>921171404</v>
      </c>
      <c r="E11" s="3">
        <v>0</v>
      </c>
      <c r="F11" s="3">
        <v>0</v>
      </c>
      <c r="G11" s="3">
        <f t="shared" si="0"/>
        <v>921171404</v>
      </c>
      <c r="H11" s="3">
        <v>407846385</v>
      </c>
      <c r="I11" s="3">
        <f>I12</f>
        <v>54422146</v>
      </c>
      <c r="J11" s="3">
        <f t="shared" si="1"/>
        <v>462268531</v>
      </c>
      <c r="K11" s="3">
        <f t="shared" si="2"/>
        <v>458902873</v>
      </c>
      <c r="L11" s="5">
        <f t="shared" si="3"/>
        <v>50.182683590989974</v>
      </c>
      <c r="M11" s="6"/>
      <c r="N11" s="20"/>
      <c r="O11" s="18"/>
      <c r="P11" s="21"/>
      <c r="Q11" s="18"/>
      <c r="R11" s="18"/>
      <c r="S11" s="18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2:30" s="8" customFormat="1" ht="15">
      <c r="B12" s="3">
        <v>1102010300</v>
      </c>
      <c r="C12" s="3" t="s">
        <v>18</v>
      </c>
      <c r="D12" s="3">
        <v>921171404</v>
      </c>
      <c r="E12" s="3">
        <v>0</v>
      </c>
      <c r="F12" s="3">
        <v>0</v>
      </c>
      <c r="G12" s="3">
        <f t="shared" si="0"/>
        <v>921171404</v>
      </c>
      <c r="H12" s="3">
        <v>407846385</v>
      </c>
      <c r="I12" s="3">
        <f>I13</f>
        <v>54422146</v>
      </c>
      <c r="J12" s="3">
        <f t="shared" si="1"/>
        <v>462268531</v>
      </c>
      <c r="K12" s="3">
        <f t="shared" si="2"/>
        <v>458902873</v>
      </c>
      <c r="L12" s="5">
        <f t="shared" si="3"/>
        <v>50.182683590989974</v>
      </c>
      <c r="M12" s="6"/>
      <c r="N12" s="20"/>
      <c r="O12" s="18"/>
      <c r="P12" s="21"/>
      <c r="Q12" s="18"/>
      <c r="R12" s="18"/>
      <c r="S12" s="18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2:30" ht="15">
      <c r="B13" s="4">
        <v>1102010301</v>
      </c>
      <c r="C13" s="4" t="s">
        <v>19</v>
      </c>
      <c r="D13" s="4">
        <v>921171404</v>
      </c>
      <c r="E13" s="4">
        <v>0</v>
      </c>
      <c r="F13" s="4">
        <v>0</v>
      </c>
      <c r="G13" s="4">
        <f t="shared" si="0"/>
        <v>921171404</v>
      </c>
      <c r="H13" s="3">
        <v>407846385</v>
      </c>
      <c r="I13" s="3">
        <v>54422146</v>
      </c>
      <c r="J13" s="3">
        <f t="shared" si="1"/>
        <v>462268531</v>
      </c>
      <c r="K13" s="3">
        <f t="shared" si="2"/>
        <v>458902873</v>
      </c>
      <c r="L13" s="5">
        <f t="shared" si="3"/>
        <v>50.182683590989974</v>
      </c>
      <c r="M13" s="9"/>
      <c r="N13" s="20"/>
      <c r="O13" s="18"/>
      <c r="P13" s="21"/>
      <c r="Q13" s="18"/>
      <c r="R13" s="18"/>
      <c r="S13" s="18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2:30" s="8" customFormat="1" ht="15">
      <c r="B14" s="3">
        <v>1102040000</v>
      </c>
      <c r="C14" s="3" t="s">
        <v>20</v>
      </c>
      <c r="D14" s="3">
        <v>1268940273</v>
      </c>
      <c r="E14" s="3">
        <v>0</v>
      </c>
      <c r="F14" s="3">
        <v>0</v>
      </c>
      <c r="G14" s="3">
        <f t="shared" si="0"/>
        <v>1268940273</v>
      </c>
      <c r="H14" s="3">
        <v>661254926</v>
      </c>
      <c r="I14" s="3">
        <f>I15+I26+I28</f>
        <v>93877589</v>
      </c>
      <c r="J14" s="3">
        <f t="shared" si="1"/>
        <v>755132515</v>
      </c>
      <c r="K14" s="3">
        <f t="shared" si="2"/>
        <v>513807758</v>
      </c>
      <c r="L14" s="5">
        <f t="shared" si="3"/>
        <v>59.508909210890813</v>
      </c>
      <c r="M14" s="6"/>
      <c r="N14" s="20"/>
      <c r="O14" s="18"/>
      <c r="P14" s="21"/>
      <c r="Q14" s="18"/>
      <c r="R14" s="18"/>
      <c r="S14" s="18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2:30" s="8" customFormat="1" ht="15">
      <c r="B15" s="3">
        <v>1102040300</v>
      </c>
      <c r="C15" s="3" t="s">
        <v>21</v>
      </c>
      <c r="D15" s="3">
        <v>1264768275</v>
      </c>
      <c r="E15" s="3">
        <v>0</v>
      </c>
      <c r="F15" s="3">
        <v>0</v>
      </c>
      <c r="G15" s="3">
        <f t="shared" si="0"/>
        <v>1264768275</v>
      </c>
      <c r="H15" s="3">
        <v>660183926</v>
      </c>
      <c r="I15" s="3">
        <f>I16+I18+I24</f>
        <v>93724589</v>
      </c>
      <c r="J15" s="3">
        <f t="shared" si="1"/>
        <v>753908515</v>
      </c>
      <c r="K15" s="3">
        <f t="shared" si="2"/>
        <v>510859760</v>
      </c>
      <c r="L15" s="5">
        <f t="shared" si="3"/>
        <v>59.608430247825439</v>
      </c>
      <c r="M15" s="6"/>
      <c r="N15" s="20"/>
      <c r="O15" s="18"/>
      <c r="P15" s="21"/>
      <c r="Q15" s="18"/>
      <c r="R15" s="18"/>
      <c r="S15" s="18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2:30" s="8" customFormat="1" ht="15">
      <c r="B16" s="3">
        <v>1102040301</v>
      </c>
      <c r="C16" s="3" t="s">
        <v>22</v>
      </c>
      <c r="D16" s="3">
        <v>200000000</v>
      </c>
      <c r="E16" s="3">
        <v>0</v>
      </c>
      <c r="F16" s="3">
        <v>0</v>
      </c>
      <c r="G16" s="3">
        <f t="shared" si="0"/>
        <v>200000000</v>
      </c>
      <c r="H16" s="3">
        <v>99188238</v>
      </c>
      <c r="I16" s="3">
        <f>I17</f>
        <v>14081488</v>
      </c>
      <c r="J16" s="3">
        <f t="shared" si="1"/>
        <v>113269726</v>
      </c>
      <c r="K16" s="3">
        <f t="shared" si="2"/>
        <v>86730274</v>
      </c>
      <c r="L16" s="5">
        <f t="shared" si="3"/>
        <v>56.634863000000003</v>
      </c>
      <c r="M16" s="6"/>
      <c r="N16" s="20"/>
      <c r="O16" s="18"/>
      <c r="P16" s="21" t="s">
        <v>48</v>
      </c>
      <c r="Q16" s="18"/>
      <c r="R16" s="18"/>
      <c r="S16" s="1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2:30" ht="15">
      <c r="B17" s="4">
        <v>110204030105</v>
      </c>
      <c r="C17" s="4" t="s">
        <v>23</v>
      </c>
      <c r="D17" s="4">
        <v>200000000</v>
      </c>
      <c r="E17" s="4">
        <v>0</v>
      </c>
      <c r="F17" s="4">
        <v>0</v>
      </c>
      <c r="G17" s="4">
        <f t="shared" si="0"/>
        <v>200000000</v>
      </c>
      <c r="H17" s="3">
        <v>99188238</v>
      </c>
      <c r="I17" s="3">
        <v>14081488</v>
      </c>
      <c r="J17" s="3">
        <f t="shared" si="1"/>
        <v>113269726</v>
      </c>
      <c r="K17" s="3">
        <f t="shared" si="2"/>
        <v>86730274</v>
      </c>
      <c r="L17" s="5">
        <f t="shared" si="3"/>
        <v>56.634863000000003</v>
      </c>
      <c r="M17" s="1"/>
      <c r="N17" s="20"/>
      <c r="O17" s="18"/>
      <c r="P17" s="21"/>
      <c r="Q17" s="18"/>
      <c r="R17" s="18"/>
      <c r="S17" s="18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2:30" s="8" customFormat="1" ht="15">
      <c r="B18" s="3">
        <v>1102040317</v>
      </c>
      <c r="C18" s="3" t="s">
        <v>24</v>
      </c>
      <c r="D18" s="3">
        <v>1032318820</v>
      </c>
      <c r="E18" s="3">
        <v>0</v>
      </c>
      <c r="F18" s="3">
        <v>0</v>
      </c>
      <c r="G18" s="3">
        <f t="shared" si="0"/>
        <v>1032318820</v>
      </c>
      <c r="H18" s="3">
        <v>547770591</v>
      </c>
      <c r="I18" s="3">
        <f>I19+I20+I21+I22+I23</f>
        <v>77765569</v>
      </c>
      <c r="J18" s="3">
        <f t="shared" si="1"/>
        <v>625536160</v>
      </c>
      <c r="K18" s="3">
        <f t="shared" si="2"/>
        <v>406782660</v>
      </c>
      <c r="L18" s="5">
        <f t="shared" si="3"/>
        <v>60.595249053000899</v>
      </c>
      <c r="M18" s="6"/>
      <c r="N18" s="20"/>
      <c r="O18" s="18"/>
      <c r="P18" s="21"/>
      <c r="Q18" s="18"/>
      <c r="R18" s="18"/>
      <c r="S18" s="18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2:30" ht="15">
      <c r="B19" s="4">
        <v>110204031701</v>
      </c>
      <c r="C19" s="4" t="s">
        <v>25</v>
      </c>
      <c r="D19" s="4">
        <v>227798258</v>
      </c>
      <c r="E19" s="4">
        <v>0</v>
      </c>
      <c r="F19" s="4">
        <v>0</v>
      </c>
      <c r="G19" s="4">
        <f t="shared" si="0"/>
        <v>227798258</v>
      </c>
      <c r="H19" s="3">
        <v>112260336</v>
      </c>
      <c r="I19" s="3">
        <v>15959020</v>
      </c>
      <c r="J19" s="3">
        <f t="shared" si="1"/>
        <v>128219356</v>
      </c>
      <c r="K19" s="3">
        <f t="shared" si="2"/>
        <v>99578902</v>
      </c>
      <c r="L19" s="5">
        <f t="shared" si="3"/>
        <v>56.286363699936636</v>
      </c>
      <c r="M19" s="9"/>
      <c r="N19" s="20"/>
      <c r="O19" s="18"/>
      <c r="P19" s="21"/>
      <c r="Q19" s="18"/>
      <c r="R19" s="18"/>
      <c r="S19" s="18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2:30" ht="15">
      <c r="B20" s="4">
        <v>110204031709</v>
      </c>
      <c r="C20" s="4" t="s">
        <v>26</v>
      </c>
      <c r="D20" s="4">
        <v>4122710</v>
      </c>
      <c r="E20" s="4">
        <v>0</v>
      </c>
      <c r="F20" s="4">
        <v>0</v>
      </c>
      <c r="G20" s="4">
        <f t="shared" si="0"/>
        <v>4122710</v>
      </c>
      <c r="H20" s="3">
        <v>0</v>
      </c>
      <c r="I20" s="3">
        <v>0</v>
      </c>
      <c r="J20" s="3">
        <f t="shared" si="1"/>
        <v>0</v>
      </c>
      <c r="K20" s="3">
        <f t="shared" si="2"/>
        <v>4122710</v>
      </c>
      <c r="L20" s="5">
        <f t="shared" si="3"/>
        <v>0</v>
      </c>
      <c r="M20" s="9"/>
      <c r="N20" s="20"/>
      <c r="O20" s="18"/>
      <c r="P20" s="21"/>
      <c r="Q20" s="18"/>
      <c r="R20" s="18"/>
      <c r="S20" s="18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2:30" ht="15">
      <c r="B21" s="4">
        <v>110204031711</v>
      </c>
      <c r="C21" s="4" t="s">
        <v>27</v>
      </c>
      <c r="D21" s="4">
        <v>307533842</v>
      </c>
      <c r="E21" s="4">
        <v>0</v>
      </c>
      <c r="F21" s="4">
        <v>0</v>
      </c>
      <c r="G21" s="4">
        <f t="shared" si="0"/>
        <v>307533842</v>
      </c>
      <c r="H21" s="3">
        <v>79350590</v>
      </c>
      <c r="I21" s="3">
        <v>11265191</v>
      </c>
      <c r="J21" s="3">
        <f t="shared" si="1"/>
        <v>90615781</v>
      </c>
      <c r="K21" s="3">
        <f t="shared" si="2"/>
        <v>216918061</v>
      </c>
      <c r="L21" s="5">
        <f t="shared" si="3"/>
        <v>29.465303854266551</v>
      </c>
      <c r="M21" s="9"/>
      <c r="N21" s="20"/>
      <c r="O21" s="18"/>
      <c r="P21" s="21"/>
      <c r="Q21" s="18"/>
      <c r="R21" s="18"/>
      <c r="S21" s="18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2:30" ht="15">
      <c r="B22" s="4">
        <v>110204031713</v>
      </c>
      <c r="C22" s="4" t="s">
        <v>28</v>
      </c>
      <c r="D22" s="4">
        <v>204930000</v>
      </c>
      <c r="E22" s="4">
        <v>0</v>
      </c>
      <c r="F22" s="4">
        <v>0</v>
      </c>
      <c r="G22" s="4">
        <f t="shared" si="0"/>
        <v>204930000</v>
      </c>
      <c r="H22" s="3">
        <v>197458478</v>
      </c>
      <c r="I22" s="3">
        <v>28009977</v>
      </c>
      <c r="J22" s="3">
        <f t="shared" si="1"/>
        <v>225468455</v>
      </c>
      <c r="K22" s="3">
        <f t="shared" si="2"/>
        <v>-20538455</v>
      </c>
      <c r="L22" s="5">
        <f t="shared" si="3"/>
        <v>110.02218074464452</v>
      </c>
      <c r="M22" s="9"/>
      <c r="N22" s="20"/>
      <c r="O22" s="18"/>
      <c r="P22" s="21"/>
      <c r="Q22" s="18"/>
      <c r="R22" s="18"/>
      <c r="S22" s="18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2:30">
      <c r="B23" s="4">
        <v>110204031798</v>
      </c>
      <c r="C23" s="4" t="s">
        <v>29</v>
      </c>
      <c r="D23" s="4">
        <v>287934010</v>
      </c>
      <c r="E23" s="4">
        <v>0</v>
      </c>
      <c r="F23" s="4">
        <v>0</v>
      </c>
      <c r="G23" s="4">
        <f t="shared" si="0"/>
        <v>287934010</v>
      </c>
      <c r="H23" s="3">
        <v>158701187</v>
      </c>
      <c r="I23" s="3">
        <v>22531381</v>
      </c>
      <c r="J23" s="3">
        <f t="shared" si="1"/>
        <v>181232568</v>
      </c>
      <c r="K23" s="3">
        <f t="shared" si="2"/>
        <v>106701442</v>
      </c>
      <c r="L23" s="5">
        <f t="shared" si="3"/>
        <v>62.942397113838688</v>
      </c>
      <c r="M23" s="9"/>
      <c r="N23" s="10"/>
    </row>
    <row r="24" spans="2:30" s="8" customFormat="1">
      <c r="B24" s="3">
        <v>110204032700</v>
      </c>
      <c r="C24" s="3" t="s">
        <v>30</v>
      </c>
      <c r="D24" s="3">
        <v>32449455</v>
      </c>
      <c r="E24" s="3">
        <v>0</v>
      </c>
      <c r="F24" s="3">
        <v>0</v>
      </c>
      <c r="G24" s="3">
        <f t="shared" si="0"/>
        <v>32449455</v>
      </c>
      <c r="H24" s="3">
        <v>13225097</v>
      </c>
      <c r="I24" s="3">
        <f>I25</f>
        <v>1877532</v>
      </c>
      <c r="J24" s="3">
        <f t="shared" si="1"/>
        <v>15102629</v>
      </c>
      <c r="K24" s="3">
        <f t="shared" si="2"/>
        <v>17346826</v>
      </c>
      <c r="L24" s="5">
        <f t="shared" si="3"/>
        <v>46.542011260281569</v>
      </c>
      <c r="M24" s="6"/>
      <c r="N24" s="7"/>
    </row>
    <row r="25" spans="2:30">
      <c r="B25" s="4">
        <v>110204032701</v>
      </c>
      <c r="C25" s="4" t="s">
        <v>31</v>
      </c>
      <c r="D25" s="4">
        <v>32449455</v>
      </c>
      <c r="E25" s="4">
        <v>0</v>
      </c>
      <c r="F25" s="4">
        <v>0</v>
      </c>
      <c r="G25" s="4">
        <f t="shared" si="0"/>
        <v>32449455</v>
      </c>
      <c r="H25" s="3">
        <v>13225097</v>
      </c>
      <c r="I25" s="3">
        <v>1877532</v>
      </c>
      <c r="J25" s="3">
        <f t="shared" si="1"/>
        <v>15102629</v>
      </c>
      <c r="K25" s="3">
        <f t="shared" si="2"/>
        <v>17346826</v>
      </c>
      <c r="L25" s="5">
        <f t="shared" si="3"/>
        <v>46.542011260281569</v>
      </c>
      <c r="M25" s="9"/>
      <c r="N25" s="10"/>
    </row>
    <row r="26" spans="2:30" s="8" customFormat="1">
      <c r="B26" s="3">
        <v>1102040700</v>
      </c>
      <c r="C26" s="3" t="s">
        <v>32</v>
      </c>
      <c r="D26" s="3">
        <v>3000000</v>
      </c>
      <c r="E26" s="3">
        <v>0</v>
      </c>
      <c r="F26" s="3">
        <v>0</v>
      </c>
      <c r="G26" s="3">
        <f t="shared" si="0"/>
        <v>3000000</v>
      </c>
      <c r="H26" s="3">
        <v>1071000</v>
      </c>
      <c r="I26" s="3">
        <f>I27</f>
        <v>153000</v>
      </c>
      <c r="J26" s="3">
        <f t="shared" si="1"/>
        <v>1224000</v>
      </c>
      <c r="K26" s="3">
        <f t="shared" si="2"/>
        <v>1776000</v>
      </c>
      <c r="L26" s="5">
        <f t="shared" si="3"/>
        <v>40.799999999999997</v>
      </c>
      <c r="M26" s="6"/>
      <c r="N26" s="7"/>
    </row>
    <row r="27" spans="2:30">
      <c r="B27" s="4">
        <v>1102040701</v>
      </c>
      <c r="C27" s="4" t="s">
        <v>32</v>
      </c>
      <c r="D27" s="4">
        <v>3000000</v>
      </c>
      <c r="E27" s="4">
        <v>0</v>
      </c>
      <c r="F27" s="4">
        <v>0</v>
      </c>
      <c r="G27" s="4">
        <f t="shared" si="0"/>
        <v>3000000</v>
      </c>
      <c r="H27" s="3">
        <v>1071000</v>
      </c>
      <c r="I27" s="3">
        <v>153000</v>
      </c>
      <c r="J27" s="3">
        <f t="shared" si="1"/>
        <v>1224000</v>
      </c>
      <c r="K27" s="3">
        <f t="shared" si="2"/>
        <v>1776000</v>
      </c>
      <c r="L27" s="5">
        <f t="shared" si="3"/>
        <v>40.799999999999997</v>
      </c>
      <c r="M27" s="9"/>
      <c r="N27" s="10"/>
    </row>
    <row r="28" spans="2:30" s="8" customFormat="1">
      <c r="B28" s="3">
        <v>1102041300</v>
      </c>
      <c r="C28" s="3" t="s">
        <v>33</v>
      </c>
      <c r="D28" s="3">
        <v>1171998</v>
      </c>
      <c r="E28" s="3">
        <v>0</v>
      </c>
      <c r="F28" s="3">
        <v>0</v>
      </c>
      <c r="G28" s="3">
        <f t="shared" si="0"/>
        <v>1171998</v>
      </c>
      <c r="H28" s="3">
        <v>0</v>
      </c>
      <c r="I28" s="3">
        <f>I29</f>
        <v>0</v>
      </c>
      <c r="J28" s="3">
        <f t="shared" si="1"/>
        <v>0</v>
      </c>
      <c r="K28" s="3">
        <f t="shared" si="2"/>
        <v>1171998</v>
      </c>
      <c r="L28" s="5">
        <f t="shared" si="3"/>
        <v>0</v>
      </c>
      <c r="M28" s="6"/>
      <c r="N28" s="7"/>
    </row>
    <row r="29" spans="2:30">
      <c r="B29" s="4">
        <v>110204130100</v>
      </c>
      <c r="C29" s="4" t="s">
        <v>33</v>
      </c>
      <c r="D29" s="4">
        <v>1171998</v>
      </c>
      <c r="E29" s="4">
        <v>0</v>
      </c>
      <c r="F29" s="4">
        <v>0</v>
      </c>
      <c r="G29" s="4">
        <f t="shared" si="0"/>
        <v>1171998</v>
      </c>
      <c r="H29" s="3">
        <v>0</v>
      </c>
      <c r="I29" s="3">
        <v>0</v>
      </c>
      <c r="J29" s="3">
        <f t="shared" si="1"/>
        <v>0</v>
      </c>
      <c r="K29" s="3">
        <f t="shared" si="2"/>
        <v>1171998</v>
      </c>
      <c r="L29" s="5">
        <f t="shared" si="3"/>
        <v>0</v>
      </c>
      <c r="M29" s="9"/>
      <c r="N29" s="10"/>
    </row>
    <row r="30" spans="2:30" s="8" customFormat="1">
      <c r="B30" s="3">
        <v>1102050000</v>
      </c>
      <c r="C30" s="3" t="s">
        <v>34</v>
      </c>
      <c r="D30" s="3">
        <v>12061737</v>
      </c>
      <c r="E30" s="3">
        <v>0</v>
      </c>
      <c r="F30" s="3">
        <v>0</v>
      </c>
      <c r="G30" s="3">
        <f>G33</f>
        <v>12061737</v>
      </c>
      <c r="H30" s="3">
        <v>5687006</v>
      </c>
      <c r="I30" s="3">
        <f>I31</f>
        <v>586925</v>
      </c>
      <c r="J30" s="3">
        <f t="shared" si="1"/>
        <v>6273931</v>
      </c>
      <c r="K30" s="3">
        <f t="shared" si="2"/>
        <v>5787806</v>
      </c>
      <c r="L30" s="5">
        <f t="shared" si="3"/>
        <v>52.015153373017498</v>
      </c>
      <c r="M30" s="6"/>
      <c r="N30" s="7"/>
    </row>
    <row r="31" spans="2:30" s="8" customFormat="1">
      <c r="B31" s="3">
        <v>1102050500</v>
      </c>
      <c r="C31" s="3" t="s">
        <v>34</v>
      </c>
      <c r="D31" s="3">
        <v>12061737</v>
      </c>
      <c r="E31" s="3">
        <v>0</v>
      </c>
      <c r="F31" s="3">
        <v>0</v>
      </c>
      <c r="G31" s="3">
        <f>G33</f>
        <v>12061737</v>
      </c>
      <c r="H31" s="3">
        <v>5687006</v>
      </c>
      <c r="I31" s="3">
        <f>I32</f>
        <v>586925</v>
      </c>
      <c r="J31" s="3">
        <f t="shared" si="1"/>
        <v>6273931</v>
      </c>
      <c r="K31" s="3">
        <f t="shared" si="2"/>
        <v>5787806</v>
      </c>
      <c r="L31" s="5">
        <f t="shared" si="3"/>
        <v>52.015153373017498</v>
      </c>
      <c r="M31" s="6"/>
      <c r="N31" s="7"/>
    </row>
    <row r="32" spans="2:30" s="8" customFormat="1">
      <c r="B32" s="3">
        <v>1102050503</v>
      </c>
      <c r="C32" s="3" t="s">
        <v>35</v>
      </c>
      <c r="D32" s="3">
        <v>12061737</v>
      </c>
      <c r="E32" s="3">
        <v>0</v>
      </c>
      <c r="F32" s="3">
        <v>0</v>
      </c>
      <c r="G32" s="3">
        <f>G33</f>
        <v>12061737</v>
      </c>
      <c r="H32" s="3">
        <v>5687006</v>
      </c>
      <c r="I32" s="3">
        <f>I33</f>
        <v>586925</v>
      </c>
      <c r="J32" s="3">
        <f t="shared" si="1"/>
        <v>6273931</v>
      </c>
      <c r="K32" s="3">
        <f t="shared" si="2"/>
        <v>5787806</v>
      </c>
      <c r="L32" s="5">
        <f t="shared" si="3"/>
        <v>52.015153373017498</v>
      </c>
      <c r="M32" s="6"/>
      <c r="N32" s="7"/>
    </row>
    <row r="33" spans="2:14">
      <c r="B33" s="4">
        <v>110205050302</v>
      </c>
      <c r="C33" s="4" t="s">
        <v>36</v>
      </c>
      <c r="D33" s="4">
        <v>12061737</v>
      </c>
      <c r="E33" s="4">
        <v>0</v>
      </c>
      <c r="F33" s="4">
        <v>0</v>
      </c>
      <c r="G33" s="4">
        <f t="shared" si="0"/>
        <v>12061737</v>
      </c>
      <c r="H33" s="3">
        <v>5687006</v>
      </c>
      <c r="I33" s="3">
        <v>586925</v>
      </c>
      <c r="J33" s="3">
        <f t="shared" si="1"/>
        <v>6273931</v>
      </c>
      <c r="K33" s="3">
        <f t="shared" si="2"/>
        <v>5787806</v>
      </c>
      <c r="L33" s="5">
        <f t="shared" si="3"/>
        <v>52.015153373017498</v>
      </c>
      <c r="M33" s="9"/>
      <c r="N33" s="10"/>
    </row>
    <row r="34" spans="2:14" s="8" customFormat="1">
      <c r="B34" s="3">
        <v>1200000000</v>
      </c>
      <c r="C34" s="3" t="s">
        <v>37</v>
      </c>
      <c r="D34" s="3">
        <v>5000000</v>
      </c>
      <c r="E34" s="3">
        <f>E35</f>
        <v>117419436</v>
      </c>
      <c r="F34" s="3">
        <v>0</v>
      </c>
      <c r="G34" s="3">
        <f t="shared" si="0"/>
        <v>122419436</v>
      </c>
      <c r="H34" s="3">
        <v>117419436</v>
      </c>
      <c r="I34" s="3">
        <f>I35</f>
        <v>0</v>
      </c>
      <c r="J34" s="3">
        <f t="shared" si="1"/>
        <v>117419436</v>
      </c>
      <c r="K34" s="3">
        <f t="shared" si="2"/>
        <v>5000000</v>
      </c>
      <c r="L34" s="5">
        <f t="shared" si="3"/>
        <v>95.915681232186031</v>
      </c>
      <c r="M34" s="6"/>
      <c r="N34" s="7"/>
    </row>
    <row r="35" spans="2:14" s="8" customFormat="1">
      <c r="B35" s="3">
        <v>1202000000</v>
      </c>
      <c r="C35" s="3" t="s">
        <v>38</v>
      </c>
      <c r="D35" s="3">
        <v>5000000</v>
      </c>
      <c r="E35" s="3">
        <f>E36</f>
        <v>117419436</v>
      </c>
      <c r="F35" s="3">
        <v>0</v>
      </c>
      <c r="G35" s="3">
        <f t="shared" si="0"/>
        <v>122419436</v>
      </c>
      <c r="H35" s="3">
        <v>117419436</v>
      </c>
      <c r="I35" s="3">
        <f>I36+I38+I40</f>
        <v>0</v>
      </c>
      <c r="J35" s="3">
        <f t="shared" si="1"/>
        <v>117419436</v>
      </c>
      <c r="K35" s="3">
        <f>K34</f>
        <v>5000000</v>
      </c>
      <c r="L35" s="5">
        <f t="shared" si="3"/>
        <v>95.915681232186031</v>
      </c>
      <c r="M35" s="6"/>
      <c r="N35" s="7"/>
    </row>
    <row r="36" spans="2:14" s="8" customFormat="1">
      <c r="B36" s="3">
        <v>1202010000</v>
      </c>
      <c r="C36" s="3" t="s">
        <v>39</v>
      </c>
      <c r="D36" s="3">
        <v>0</v>
      </c>
      <c r="E36" s="3">
        <f>E37</f>
        <v>117419436</v>
      </c>
      <c r="F36" s="3">
        <v>0</v>
      </c>
      <c r="G36" s="3">
        <f t="shared" si="0"/>
        <v>117419436</v>
      </c>
      <c r="H36" s="3">
        <v>117419436</v>
      </c>
      <c r="I36" s="3">
        <f>I37</f>
        <v>0</v>
      </c>
      <c r="J36" s="3">
        <f t="shared" si="1"/>
        <v>117419436</v>
      </c>
      <c r="K36" s="3">
        <f t="shared" si="2"/>
        <v>0</v>
      </c>
      <c r="L36" s="5">
        <v>0</v>
      </c>
      <c r="M36" s="6"/>
      <c r="N36" s="7"/>
    </row>
    <row r="37" spans="2:14">
      <c r="B37" s="4">
        <v>12020101</v>
      </c>
      <c r="C37" s="4" t="s">
        <v>40</v>
      </c>
      <c r="D37" s="4">
        <v>0</v>
      </c>
      <c r="E37" s="3">
        <v>117419436</v>
      </c>
      <c r="F37" s="4">
        <v>0</v>
      </c>
      <c r="G37" s="4">
        <f t="shared" si="0"/>
        <v>117419436</v>
      </c>
      <c r="H37" s="3">
        <v>117419436</v>
      </c>
      <c r="I37" s="3">
        <v>0</v>
      </c>
      <c r="J37" s="3">
        <f t="shared" si="1"/>
        <v>117419436</v>
      </c>
      <c r="K37" s="3">
        <f t="shared" si="2"/>
        <v>0</v>
      </c>
      <c r="L37" s="5">
        <v>0</v>
      </c>
      <c r="M37" s="9"/>
      <c r="N37" s="10"/>
    </row>
    <row r="38" spans="2:14" s="8" customFormat="1">
      <c r="B38" s="3">
        <v>1202020000</v>
      </c>
      <c r="C38" s="3" t="s">
        <v>41</v>
      </c>
      <c r="D38" s="3">
        <v>0</v>
      </c>
      <c r="E38" s="3">
        <v>0</v>
      </c>
      <c r="F38" s="3">
        <v>0</v>
      </c>
      <c r="G38" s="3">
        <f t="shared" si="0"/>
        <v>0</v>
      </c>
      <c r="H38" s="3">
        <v>0</v>
      </c>
      <c r="I38" s="3">
        <v>0</v>
      </c>
      <c r="J38" s="3">
        <f t="shared" si="1"/>
        <v>0</v>
      </c>
      <c r="K38" s="3">
        <f t="shared" si="2"/>
        <v>0</v>
      </c>
      <c r="L38" s="5">
        <v>0</v>
      </c>
      <c r="M38" s="6"/>
      <c r="N38" s="7"/>
    </row>
    <row r="39" spans="2:14">
      <c r="B39" s="4">
        <v>1202020100</v>
      </c>
      <c r="C39" s="4" t="s">
        <v>42</v>
      </c>
      <c r="D39" s="4">
        <v>0</v>
      </c>
      <c r="E39" s="4">
        <v>0</v>
      </c>
      <c r="F39" s="4">
        <v>0</v>
      </c>
      <c r="G39" s="4">
        <f t="shared" si="0"/>
        <v>0</v>
      </c>
      <c r="H39" s="3">
        <v>0</v>
      </c>
      <c r="I39" s="3">
        <v>0</v>
      </c>
      <c r="J39" s="3">
        <f t="shared" si="1"/>
        <v>0</v>
      </c>
      <c r="K39" s="3">
        <f t="shared" si="2"/>
        <v>0</v>
      </c>
      <c r="L39" s="5">
        <v>0</v>
      </c>
      <c r="M39" s="9"/>
      <c r="N39" s="10"/>
    </row>
    <row r="40" spans="2:14" s="8" customFormat="1">
      <c r="B40" s="3">
        <v>1202030000</v>
      </c>
      <c r="C40" s="3" t="s">
        <v>43</v>
      </c>
      <c r="D40" s="3">
        <v>5000000</v>
      </c>
      <c r="E40" s="3">
        <v>0</v>
      </c>
      <c r="F40" s="3">
        <v>0</v>
      </c>
      <c r="G40" s="3">
        <f t="shared" si="0"/>
        <v>5000000</v>
      </c>
      <c r="H40" s="3">
        <v>0</v>
      </c>
      <c r="I40" s="3">
        <f>I41</f>
        <v>0</v>
      </c>
      <c r="J40" s="3">
        <f t="shared" si="1"/>
        <v>0</v>
      </c>
      <c r="K40" s="3">
        <f t="shared" si="2"/>
        <v>5000000</v>
      </c>
      <c r="L40" s="5">
        <f t="shared" si="3"/>
        <v>0</v>
      </c>
      <c r="M40" s="6"/>
      <c r="N40" s="7"/>
    </row>
    <row r="41" spans="2:14">
      <c r="B41" s="4">
        <v>1202030100</v>
      </c>
      <c r="C41" s="4" t="s">
        <v>44</v>
      </c>
      <c r="D41" s="4">
        <v>5000000</v>
      </c>
      <c r="E41" s="4">
        <v>0</v>
      </c>
      <c r="F41" s="4">
        <v>0</v>
      </c>
      <c r="G41" s="4">
        <f t="shared" si="0"/>
        <v>5000000</v>
      </c>
      <c r="H41" s="3">
        <v>0</v>
      </c>
      <c r="I41" s="3">
        <v>0</v>
      </c>
      <c r="J41" s="3">
        <f t="shared" si="1"/>
        <v>0</v>
      </c>
      <c r="K41" s="3">
        <f t="shared" si="2"/>
        <v>5000000</v>
      </c>
      <c r="L41" s="5">
        <f t="shared" si="3"/>
        <v>0</v>
      </c>
      <c r="M41" s="9"/>
      <c r="N41" s="10"/>
    </row>
    <row r="45" spans="2:14" ht="12" thickBot="1">
      <c r="B45" s="11"/>
      <c r="C45" s="11"/>
      <c r="D45" s="1"/>
      <c r="E45" s="11"/>
      <c r="F45" s="11"/>
      <c r="G45" s="11"/>
      <c r="H45" s="11"/>
      <c r="I45" s="1"/>
      <c r="J45" s="23"/>
      <c r="K45" s="23"/>
      <c r="L45" s="23"/>
      <c r="M45" s="24"/>
    </row>
    <row r="46" spans="2:14" ht="12.75">
      <c r="B46" s="12" t="s">
        <v>45</v>
      </c>
      <c r="C46" s="8"/>
      <c r="E46" s="26" t="s">
        <v>50</v>
      </c>
      <c r="F46" s="26"/>
      <c r="G46" s="26"/>
      <c r="H46" s="26"/>
      <c r="J46" s="25"/>
      <c r="K46" s="25"/>
      <c r="L46" s="25"/>
      <c r="M46" s="24"/>
    </row>
    <row r="47" spans="2:14" ht="12.75">
      <c r="B47" s="14" t="s">
        <v>49</v>
      </c>
      <c r="E47" s="13" t="s">
        <v>51</v>
      </c>
      <c r="F47" s="15"/>
      <c r="G47" s="16"/>
      <c r="J47" s="25"/>
      <c r="K47" s="25"/>
      <c r="L47" s="25"/>
      <c r="M47" s="24"/>
    </row>
    <row r="48" spans="2:14" ht="12.75">
      <c r="B48" s="8" t="s">
        <v>46</v>
      </c>
      <c r="E48" s="13" t="s">
        <v>46</v>
      </c>
      <c r="F48" s="15"/>
      <c r="G48" s="15"/>
      <c r="J48" s="25"/>
      <c r="K48" s="25"/>
      <c r="L48" s="25"/>
      <c r="M48" s="24"/>
    </row>
  </sheetData>
  <mergeCells count="6">
    <mergeCell ref="E46:H46"/>
    <mergeCell ref="D1:H1"/>
    <mergeCell ref="D2:H2"/>
    <mergeCell ref="D3:H3"/>
    <mergeCell ref="D4:H4"/>
    <mergeCell ref="D5:H5"/>
  </mergeCells>
  <pageMargins left="0.7" right="0.7" top="0.75" bottom="0.75" header="0.3" footer="0.3"/>
  <pageSetup scale="8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contabilidad21</dc:creator>
  <cp:lastModifiedBy>Tobon</cp:lastModifiedBy>
  <cp:lastPrinted>2015-10-21T21:53:21Z</cp:lastPrinted>
  <dcterms:created xsi:type="dcterms:W3CDTF">2012-03-12T12:41:22Z</dcterms:created>
  <dcterms:modified xsi:type="dcterms:W3CDTF">2015-10-21T21:56:44Z</dcterms:modified>
</cp:coreProperties>
</file>