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21\"/>
    </mc:Choice>
  </mc:AlternateContent>
  <xr:revisionPtr revIDLastSave="0" documentId="13_ncr:1_{6C2D7900-03A0-4283-99CC-5EAAA82F42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-PLA-06 PA IDTQ" sheetId="7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aa">#REF!</definedName>
    <definedName name="CODIGO_DIVIPOLA" localSheetId="0">#REF!</definedName>
    <definedName name="CODIGO_DIVIPOLA">#REF!</definedName>
    <definedName name="DboREGISTRO_LEY_617">#REF!</definedName>
    <definedName name="ñ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S30" i="7"/>
  <c r="S29" i="7"/>
  <c r="T29" i="7" s="1"/>
  <c r="S28" i="7"/>
  <c r="T28" i="7" s="1"/>
  <c r="W16" i="7"/>
  <c r="S16" i="7"/>
  <c r="R14" i="7"/>
  <c r="R13" i="7"/>
  <c r="AP12" i="7"/>
  <c r="S12" i="7"/>
  <c r="R15" i="7" s="1"/>
  <c r="R12" i="7"/>
  <c r="T30" i="7" l="1"/>
  <c r="S31" i="7"/>
  <c r="T31" i="7" s="1"/>
</calcChain>
</file>

<file path=xl/sharedStrings.xml><?xml version="1.0" encoding="utf-8"?>
<sst xmlns="http://schemas.openxmlformats.org/spreadsheetml/2006/main" count="297" uniqueCount="101">
  <si>
    <t xml:space="preserve">CODIGO:  </t>
  </si>
  <si>
    <t xml:space="preserve">VERSIÓN: </t>
  </si>
  <si>
    <t xml:space="preserve">FECHA: </t>
  </si>
  <si>
    <t>PÁGINA:</t>
  </si>
  <si>
    <t>PLAN DE DESARROLLO DEPARTAMENTAL:   "TÚ Y YO SOMOS QUINDÍO" 2020-2023</t>
  </si>
  <si>
    <t>POBLACIÓN</t>
  </si>
  <si>
    <t>ESTRATEGIA</t>
  </si>
  <si>
    <t>SECTOR</t>
  </si>
  <si>
    <t>PROGRAMA</t>
  </si>
  <si>
    <t>META PRODUCTO</t>
  </si>
  <si>
    <t>INDICADOR PRODUCTO</t>
  </si>
  <si>
    <t>PROYECTO</t>
  </si>
  <si>
    <t>FUENTE DE RECURSOS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</si>
  <si>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</si>
  <si>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</si>
  <si>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</si>
  <si>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</si>
  <si>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</si>
  <si>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RESPONSABLE </t>
  </si>
  <si>
    <t>CODIGO</t>
  </si>
  <si>
    <t>NOMBRE</t>
  </si>
  <si>
    <t>CÓDIGO PDD</t>
  </si>
  <si>
    <t>PRODUCTO PDD</t>
  </si>
  <si>
    <t>CÓDIGO CATÁLOGO DE PRODUCTOS MGA</t>
  </si>
  <si>
    <t>INDICADOR PDD</t>
  </si>
  <si>
    <t>CÓDIGO CATALOGO DE INDICADORES MGA</t>
  </si>
  <si>
    <t xml:space="preserve">INDICADOR CATÁLOGO MGA </t>
  </si>
  <si>
    <t>CODIGO BPIN</t>
  </si>
  <si>
    <t xml:space="preserve">NOMBRE PROYECTO </t>
  </si>
  <si>
    <t>PESO DE LA META (%)</t>
  </si>
  <si>
    <t>VALOR 
(EN PESOS )</t>
  </si>
  <si>
    <t xml:space="preserve">OBJETIVO GENERAL DEL PROYECTO </t>
  </si>
  <si>
    <t xml:space="preserve">OBJETIVOS ESPECIFICOS </t>
  </si>
  <si>
    <t>ACTIVIDADES CUANTIFICADAS</t>
  </si>
  <si>
    <t>IMPUTACION PRESUPUESTAL</t>
  </si>
  <si>
    <t xml:space="preserve">CODIGO </t>
  </si>
  <si>
    <t>MUJER</t>
  </si>
  <si>
    <t>HOMBRE</t>
  </si>
  <si>
    <t>Edad Escolar 
(0 - 14 años)</t>
  </si>
  <si>
    <t>Adolescencia
 (15 - 19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</si>
  <si>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</si>
  <si>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</si>
  <si>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</si>
  <si>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</si>
  <si>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</si>
  <si>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</si>
  <si>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</si>
  <si>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</si>
  <si>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</si>
  <si>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</si>
  <si>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ND</t>
  </si>
  <si>
    <t xml:space="preserve"> 1 de 1</t>
  </si>
  <si>
    <t xml:space="preserve">META FISICA </t>
  </si>
  <si>
    <t xml:space="preserve">PRODUCTO CATÁLOGO MGA </t>
  </si>
  <si>
    <t>Edad Económicamente Activa (20-59 años)</t>
  </si>
  <si>
    <t> </t>
  </si>
  <si>
    <t xml:space="preserve">TERRITORIO, AMBIENTE Y DESARROLLO SOSTENIBLE </t>
  </si>
  <si>
    <t>Transporte</t>
  </si>
  <si>
    <t>Documentos de planeación</t>
  </si>
  <si>
    <t>PROGRAMACIÓN PLAN DE ACCIÓN 
PLAN DE DESARROLLO 2020-2023 "TÚ Y YO SOMOS QUINDIO" 
INSTITUTO DEPARTAMENTAL DE TRANSITO DEL QUINDÍO  
A JUNIO 30 DE 2021</t>
  </si>
  <si>
    <t xml:space="preserve">F-PLA-06   </t>
  </si>
  <si>
    <t>O9</t>
  </si>
  <si>
    <t xml:space="preserve">FECHA DE INICIO
(dd/mm/aaaa) </t>
  </si>
  <si>
    <t>FECHA DE TERMINACIÓN 
(dd/mm/aaaa)</t>
  </si>
  <si>
    <t>VALOR 
(EN PESOS)</t>
  </si>
  <si>
    <t>Seguridad de Transporte. "Tú y yo seguros en la vía"</t>
  </si>
  <si>
    <t>Formular e Implementar una estrategia de movilidad saludable, segura y sostenible.</t>
  </si>
  <si>
    <t>Servicio de promoción y difusión para la seguridad de transporte</t>
  </si>
  <si>
    <t xml:space="preserve">Estrategia de movilidad saludable, segura y sostenible  formulada e implementada </t>
  </si>
  <si>
    <t xml:space="preserve">Estrategias implementadas </t>
  </si>
  <si>
    <t>202000363-0149</t>
  </si>
  <si>
    <t>Implementación del programa de seguridad vial en el Departamento del Quindío  "TU Y YO POR LA SEGURIDAD VIAL"</t>
  </si>
  <si>
    <t>Disminuir el número de lesiones fatales por siniestros de tránsito, a través de la implementación de estrategias que permitan mejorar las condiciones de seguridad en las vías de los municipios de jurisdicción del Instituto Departamental de Tránsito del Quindío.</t>
  </si>
  <si>
    <t>Disminuir los riesgos de accidentes en las vías mediante la formulación e implementación de planes y programas de seguridad vial para el mejoramiento de las condiciones de vida de la población en la jurisdicción del I.D.T.Q</t>
  </si>
  <si>
    <t xml:space="preserve">Estrategia de movilidad saludable, segura y sostenible   implementada </t>
  </si>
  <si>
    <t>2.3.5.02.09.01</t>
  </si>
  <si>
    <t>Otros recursos (Propios de  IDTQ)</t>
  </si>
  <si>
    <t>Fernando Baena Villarreal</t>
  </si>
  <si>
    <t>Formular e Implementar un programa de formación en normas de tránsito y fomento de cultura  de la seguridad en la vía.</t>
  </si>
  <si>
    <t xml:space="preserve">Servicio de educación informal en seguridad vial </t>
  </si>
  <si>
    <t>Programa de formación cultural  de la seguridad en la vía formulado e implementado.</t>
  </si>
  <si>
    <t>Estrategias de promoción de la cultura ciudadana implementadas</t>
  </si>
  <si>
    <t>Programa de formación cultural  de la seguridad en la vía implementado.</t>
  </si>
  <si>
    <t>2.3.5.02.09.02</t>
  </si>
  <si>
    <t>Formular e Implementar un programa de control, prevención y atención del tránsito y en transporte en los municipios y vías de jurisdicción del IDTQ.</t>
  </si>
  <si>
    <t>Programa de control y atención del tránsito y en transporte formulado e implementado</t>
  </si>
  <si>
    <t>Documentos de planeación realizados</t>
  </si>
  <si>
    <t>Programa de control y atención del tránsito y el transporte implementado</t>
  </si>
  <si>
    <t>2.3.5.02.09.03</t>
  </si>
  <si>
    <t>Diseñar e Implementar un programa de señalización y demarcación en los municipios y vías de jurisdicción del IDTQ.</t>
  </si>
  <si>
    <t>Vías con dispositivos de control y señalización</t>
  </si>
  <si>
    <t>Programa de Señalización y demarcación en los municipios y vías de jurisdicción del IDTQ diseñado e Implementado</t>
  </si>
  <si>
    <t xml:space="preserve">Demarcación horizontal longitudinal realizada </t>
  </si>
  <si>
    <t>Programa de Señalización y Demarcación en los municipios y vías de jurisdicción del IDTQ Implementado</t>
  </si>
  <si>
    <t>2.3.5.02.09.04</t>
  </si>
  <si>
    <t>Presupuesto</t>
  </si>
  <si>
    <t>%</t>
  </si>
  <si>
    <t>Definitivo</t>
  </si>
  <si>
    <t>Compromisos</t>
  </si>
  <si>
    <t>Obligaciones</t>
  </si>
  <si>
    <t>Saldo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</si>
</sst>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7" formatCode="_(* #,##0.00_);_(* \(#,##0.00\);_(* &quot;-&quot;??_);_(@_)"/>
    <numFmt numFmtId="169" formatCode="dd/mm/yyyy;@"/>
    <numFmt numFmtId="170" formatCode="&quot;$&quot;\ #,##0"/>
    <numFmt numFmtId="171" formatCode="0.0"/>
    <numFmt numFmtId="174" formatCode="_([$$-240A]\ * #,##0.00_);_([$$-240A]\ * \(#,##0.00\);_([$$-240A]\ * &quot;-&quot;??_);_(@_)"/>
    <numFmt numFmtId="178" formatCode="_ [$€-2]\ * #,##0.00_ ;_ [$€-2]\ * \-#,##0.00_ ;_ [$€-2]\ * &quot;-&quot;??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Calibri"/>
      <family val="2"/>
    </font>
    <font>
      <b/>
      <sz val="11"/>
      <color rgb="FF6F6F6E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4C6E7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CB9CA"/>
        <bgColor rgb="FF000000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41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12" fillId="10" borderId="32">
      <alignment horizontal="center" vertical="center" wrapText="1"/>
    </xf>
    <xf numFmtId="167" fontId="1" fillId="0" borderId="0" applyFont="0" applyFill="0" applyBorder="0" applyAlignment="0" applyProtection="0"/>
    <xf numFmtId="0" fontId="12" fillId="10" borderId="32">
      <alignment horizontal="center" vertical="center" wrapText="1"/>
    </xf>
    <xf numFmtId="178" fontId="1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/>
  </cellStyleXfs>
  <cellXfs count="11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textRotation="90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171" fontId="2" fillId="5" borderId="0" xfId="0" applyNumberFormat="1" applyFont="1" applyFill="1" applyAlignment="1">
      <alignment horizontal="center" vertical="center"/>
    </xf>
    <xf numFmtId="170" fontId="2" fillId="5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171" fontId="2" fillId="6" borderId="19" xfId="0" applyNumberFormat="1" applyFont="1" applyFill="1" applyBorder="1" applyAlignment="1">
      <alignment horizontal="center" vertical="center"/>
    </xf>
    <xf numFmtId="170" fontId="2" fillId="6" borderId="19" xfId="0" applyNumberFormat="1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justify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171" fontId="2" fillId="4" borderId="2" xfId="0" applyNumberFormat="1" applyFont="1" applyFill="1" applyBorder="1" applyAlignment="1">
      <alignment horizontal="center" vertical="center" wrapText="1"/>
    </xf>
    <xf numFmtId="170" fontId="2" fillId="4" borderId="2" xfId="0" applyNumberFormat="1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5" fillId="0" borderId="29" xfId="0" applyFont="1" applyBorder="1" applyAlignment="1">
      <alignment horizontal="justify" vertical="center" wrapText="1"/>
    </xf>
    <xf numFmtId="0" fontId="6" fillId="8" borderId="4" xfId="0" applyFont="1" applyFill="1" applyBorder="1" applyAlignment="1">
      <alignment horizontal="center" vertical="center" wrapText="1"/>
    </xf>
    <xf numFmtId="9" fontId="6" fillId="8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4" fontId="10" fillId="11" borderId="3" xfId="0" applyNumberFormat="1" applyFont="1" applyFill="1" applyBorder="1" applyAlignment="1">
      <alignment horizontal="center" vertical="center" wrapText="1"/>
    </xf>
    <xf numFmtId="4" fontId="10" fillId="11" borderId="2" xfId="0" applyNumberFormat="1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9" fontId="15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14" fontId="6" fillId="8" borderId="11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justify" vertical="center" wrapText="1"/>
    </xf>
    <xf numFmtId="169" fontId="2" fillId="4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7" borderId="18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34" xfId="0" applyFont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6" fillId="8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justify" vertical="center" wrapText="1"/>
    </xf>
    <xf numFmtId="0" fontId="6" fillId="8" borderId="35" xfId="0" applyFont="1" applyFill="1" applyBorder="1" applyAlignment="1">
      <alignment horizontal="justify" vertical="center" wrapText="1"/>
    </xf>
  </cellXfs>
  <cellStyles count="22">
    <cellStyle name="Excel Built-in Normal" xfId="5" xr:uid="{00000000-0005-0000-0000-000000000000}"/>
    <cellStyle name="KPT04" xfId="9" xr:uid="{00000000-0005-0000-0000-000002000000}"/>
    <cellStyle name="KPT04 2" xfId="11" xr:uid="{00000000-0005-0000-0000-000003000000}"/>
    <cellStyle name="Millares [0] 2" xfId="6" xr:uid="{00000000-0005-0000-0000-000006000000}"/>
    <cellStyle name="Millares 2" xfId="7" xr:uid="{00000000-0005-0000-0000-000007000000}"/>
    <cellStyle name="Millares 2 2" xfId="8" xr:uid="{00000000-0005-0000-0000-000008000000}"/>
    <cellStyle name="Millares 2 2 2" xfId="10" xr:uid="{00000000-0005-0000-0000-000009000000}"/>
    <cellStyle name="Millares 2 2 2 2" xfId="2" xr:uid="{00000000-0005-0000-0000-00000A000000}"/>
    <cellStyle name="Millares 3" xfId="16" xr:uid="{00000000-0005-0000-0000-00000B000000}"/>
    <cellStyle name="Moneda [0] 2" xfId="18" xr:uid="{00000000-0005-0000-0000-00000E000000}"/>
    <cellStyle name="Moneda 2" xfId="4" xr:uid="{00000000-0005-0000-0000-00000F000000}"/>
    <cellStyle name="Normal" xfId="0" builtinId="0"/>
    <cellStyle name="Normal 2" xfId="3" xr:uid="{00000000-0005-0000-0000-000011000000}"/>
    <cellStyle name="Normal 2 2" xfId="19" xr:uid="{00000000-0005-0000-0000-000012000000}"/>
    <cellStyle name="Normal 2 2 2" xfId="21" xr:uid="{00000000-0005-0000-0000-000013000000}"/>
    <cellStyle name="Normal 2 3" xfId="12" xr:uid="{00000000-0005-0000-0000-000014000000}"/>
    <cellStyle name="Normal 3" xfId="20" xr:uid="{00000000-0005-0000-0000-000015000000}"/>
    <cellStyle name="Normal 7" xfId="17" xr:uid="{00000000-0005-0000-0000-000016000000}"/>
    <cellStyle name="Normal 85" xfId="13" xr:uid="{00000000-0005-0000-0000-000017000000}"/>
    <cellStyle name="Porcentaje" xfId="1" builtinId="5"/>
    <cellStyle name="Porcentaje 2 2" xfId="14" xr:uid="{00000000-0005-0000-0000-000019000000}"/>
    <cellStyle name="Porcentaje 2 2 2" xfId="15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35719</xdr:rowOff>
    </xdr:from>
    <xdr:to>
      <xdr:col>1</xdr:col>
      <xdr:colOff>52387</xdr:colOff>
      <xdr:row>3</xdr:row>
      <xdr:rowOff>188119</xdr:rowOff>
    </xdr:to>
    <xdr:pic>
      <xdr:nvPicPr>
        <xdr:cNvPr id="2" name="Imagen 1" descr="C:\Users\AUXPLANEACION03\Desktop\Gobernacion_del_quindio.jp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9"/>
          <a:ext cx="938212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</sheetPr>
  <dimension ref="A1:BL35"/>
  <sheetViews>
    <sheetView showGridLines="0" tabSelected="1" zoomScale="70" zoomScaleNormal="70" workbookViewId="0">
      <selection sqref="A1:AQ4"/>
    </sheetView>
  </sheetViews>
  <sheetFormatPr baseColWidth="10" defaultColWidth="9.140625" defaultRowHeight="14.25" x14ac:dyDescent="0.25"/>
  <cols>
    <col min="1" max="1" width="13.28515625" style="42" customWidth="1"/>
    <col min="2" max="4" width="15.140625" style="42" customWidth="1"/>
    <col min="5" max="5" width="12" style="42" customWidth="1"/>
    <col min="6" max="6" width="11.85546875" style="42" customWidth="1"/>
    <col min="7" max="7" width="15.5703125" style="42" customWidth="1"/>
    <col min="8" max="8" width="37" style="42" customWidth="1"/>
    <col min="9" max="9" width="20.140625" style="42" customWidth="1"/>
    <col min="10" max="10" width="37" style="42" customWidth="1"/>
    <col min="11" max="11" width="14.85546875" style="42" customWidth="1"/>
    <col min="12" max="14" width="26" style="42" customWidth="1"/>
    <col min="15" max="15" width="9.140625" style="42" bestFit="1" customWidth="1"/>
    <col min="16" max="16" width="24.5703125" style="42" customWidth="1"/>
    <col min="17" max="17" width="28.140625" style="42" customWidth="1"/>
    <col min="18" max="18" width="16.5703125" style="42" customWidth="1"/>
    <col min="19" max="19" width="23.7109375" style="42" customWidth="1"/>
    <col min="20" max="20" width="22.140625" style="42" customWidth="1"/>
    <col min="21" max="21" width="26.140625" style="42" customWidth="1"/>
    <col min="22" max="22" width="22.85546875" style="42" customWidth="1"/>
    <col min="23" max="24" width="21.28515625" style="42" customWidth="1"/>
    <col min="25" max="25" width="12.28515625" style="42" customWidth="1"/>
    <col min="26" max="26" width="21.140625" style="42" customWidth="1"/>
    <col min="27" max="28" width="9.140625" style="42" bestFit="1" customWidth="1"/>
    <col min="29" max="29" width="10.7109375" style="42" customWidth="1"/>
    <col min="30" max="41" width="9.140625" style="42" bestFit="1" customWidth="1"/>
    <col min="42" max="42" width="18.5703125" style="42" customWidth="1"/>
    <col min="43" max="43" width="20.5703125" style="42" customWidth="1"/>
    <col min="44" max="44" width="18.140625" style="42" customWidth="1"/>
    <col min="45" max="45" width="32.28515625" style="42" customWidth="1"/>
    <col min="46" max="16384" width="9.140625" style="42"/>
  </cols>
  <sheetData>
    <row r="1" spans="1:64" s="2" customFormat="1" ht="18.75" customHeight="1" x14ac:dyDescent="0.25">
      <c r="A1" s="70" t="s">
        <v>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2"/>
      <c r="AR1" s="3" t="s">
        <v>0</v>
      </c>
      <c r="AS1" s="3" t="s">
        <v>60</v>
      </c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s="2" customFormat="1" ht="1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2"/>
      <c r="AR2" s="3" t="s">
        <v>1</v>
      </c>
      <c r="AS2" s="62" t="s">
        <v>61</v>
      </c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" customFormat="1" ht="17.2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2"/>
      <c r="AR3" s="3" t="s">
        <v>2</v>
      </c>
      <c r="AS3" s="63">
        <v>44266</v>
      </c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s="2" customFormat="1" ht="19.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4"/>
      <c r="AR4" s="3" t="s">
        <v>3</v>
      </c>
      <c r="AS4" s="24" t="s">
        <v>51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s="2" customFormat="1" ht="20.25" customHeight="1" x14ac:dyDescent="0.25">
      <c r="A5" s="83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84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6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s="2" customFormat="1" ht="16.5" customHeight="1" x14ac:dyDescent="0.25">
      <c r="A6" s="77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76" t="s">
        <v>5</v>
      </c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2"/>
      <c r="AR6" s="4"/>
      <c r="AS6" s="4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s="2" customFormat="1" ht="30.75" customHeight="1" x14ac:dyDescent="0.25">
      <c r="A7" s="67" t="s">
        <v>6</v>
      </c>
      <c r="B7" s="67"/>
      <c r="C7" s="67" t="s">
        <v>7</v>
      </c>
      <c r="D7" s="67"/>
      <c r="E7" s="67" t="s">
        <v>8</v>
      </c>
      <c r="F7" s="67"/>
      <c r="G7" s="67" t="s">
        <v>9</v>
      </c>
      <c r="H7" s="67"/>
      <c r="I7" s="67"/>
      <c r="J7" s="67"/>
      <c r="K7" s="67" t="s">
        <v>10</v>
      </c>
      <c r="L7" s="67"/>
      <c r="M7" s="67"/>
      <c r="N7" s="67"/>
      <c r="O7" s="100" t="s">
        <v>11</v>
      </c>
      <c r="P7" s="100"/>
      <c r="Q7" s="100"/>
      <c r="R7" s="100"/>
      <c r="S7" s="100"/>
      <c r="T7" s="100"/>
      <c r="U7" s="100"/>
      <c r="V7" s="100"/>
      <c r="W7" s="100"/>
      <c r="X7" s="67" t="s">
        <v>12</v>
      </c>
      <c r="Y7" s="67"/>
      <c r="Z7" s="67"/>
      <c r="AA7" s="81" t="s">
        <v>13</v>
      </c>
      <c r="AB7" s="81"/>
      <c r="AC7" s="69" t="s">
        <v>14</v>
      </c>
      <c r="AD7" s="69"/>
      <c r="AE7" s="69"/>
      <c r="AF7" s="68" t="s">
        <v>15</v>
      </c>
      <c r="AG7" s="68"/>
      <c r="AH7" s="68"/>
      <c r="AI7" s="68"/>
      <c r="AJ7" s="68"/>
      <c r="AK7" s="68"/>
      <c r="AL7" s="18"/>
      <c r="AM7" s="69" t="s">
        <v>16</v>
      </c>
      <c r="AN7" s="69"/>
      <c r="AO7" s="69"/>
      <c r="AP7" s="91" t="s">
        <v>17</v>
      </c>
      <c r="AQ7" s="79" t="s">
        <v>62</v>
      </c>
      <c r="AR7" s="79" t="s">
        <v>63</v>
      </c>
      <c r="AS7" s="80" t="s">
        <v>18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s="2" customFormat="1" ht="126.75" customHeight="1" x14ac:dyDescent="0.25">
      <c r="A8" s="5" t="s">
        <v>19</v>
      </c>
      <c r="B8" s="6" t="s">
        <v>20</v>
      </c>
      <c r="C8" s="5" t="s">
        <v>19</v>
      </c>
      <c r="D8" s="6" t="s">
        <v>20</v>
      </c>
      <c r="E8" s="6" t="s">
        <v>19</v>
      </c>
      <c r="F8" s="6" t="s">
        <v>20</v>
      </c>
      <c r="G8" s="6" t="s">
        <v>21</v>
      </c>
      <c r="H8" s="6" t="s">
        <v>22</v>
      </c>
      <c r="I8" s="6" t="s">
        <v>23</v>
      </c>
      <c r="J8" s="6" t="s">
        <v>53</v>
      </c>
      <c r="K8" s="6" t="s">
        <v>21</v>
      </c>
      <c r="L8" s="6" t="s">
        <v>24</v>
      </c>
      <c r="M8" s="6" t="s">
        <v>25</v>
      </c>
      <c r="N8" s="6" t="s">
        <v>26</v>
      </c>
      <c r="O8" s="6" t="s">
        <v>52</v>
      </c>
      <c r="P8" s="6" t="s">
        <v>27</v>
      </c>
      <c r="Q8" s="6" t="s">
        <v>28</v>
      </c>
      <c r="R8" s="25" t="s">
        <v>29</v>
      </c>
      <c r="S8" s="26" t="s">
        <v>30</v>
      </c>
      <c r="T8" s="6" t="s">
        <v>31</v>
      </c>
      <c r="U8" s="6" t="s">
        <v>32</v>
      </c>
      <c r="V8" s="6" t="s">
        <v>33</v>
      </c>
      <c r="W8" s="26" t="s">
        <v>64</v>
      </c>
      <c r="X8" s="6" t="s">
        <v>34</v>
      </c>
      <c r="Y8" s="5" t="s">
        <v>35</v>
      </c>
      <c r="Z8" s="6" t="s">
        <v>20</v>
      </c>
      <c r="AA8" s="20" t="s">
        <v>36</v>
      </c>
      <c r="AB8" s="7" t="s">
        <v>37</v>
      </c>
      <c r="AC8" s="20" t="s">
        <v>38</v>
      </c>
      <c r="AD8" s="20" t="s">
        <v>39</v>
      </c>
      <c r="AE8" s="20" t="s">
        <v>54</v>
      </c>
      <c r="AF8" s="20" t="s">
        <v>40</v>
      </c>
      <c r="AG8" s="20" t="s">
        <v>41</v>
      </c>
      <c r="AH8" s="20" t="s">
        <v>42</v>
      </c>
      <c r="AI8" s="20" t="s">
        <v>43</v>
      </c>
      <c r="AJ8" s="20" t="s">
        <v>44</v>
      </c>
      <c r="AK8" s="20" t="s">
        <v>45</v>
      </c>
      <c r="AL8" s="20" t="s">
        <v>46</v>
      </c>
      <c r="AM8" s="20" t="s">
        <v>47</v>
      </c>
      <c r="AN8" s="20" t="s">
        <v>48</v>
      </c>
      <c r="AO8" s="20" t="s">
        <v>49</v>
      </c>
      <c r="AP8" s="92"/>
      <c r="AQ8" s="79"/>
      <c r="AR8" s="79"/>
      <c r="AS8" s="80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s="2" customFormat="1" ht="21" customHeight="1" x14ac:dyDescent="0.25">
      <c r="A9" s="27">
        <v>3</v>
      </c>
      <c r="B9" s="101" t="s">
        <v>56</v>
      </c>
      <c r="C9" s="102"/>
      <c r="D9" s="102"/>
      <c r="E9" s="102"/>
      <c r="F9" s="102"/>
      <c r="G9" s="28" t="s">
        <v>55</v>
      </c>
      <c r="H9" s="28" t="s">
        <v>55</v>
      </c>
      <c r="I9" s="28"/>
      <c r="J9" s="28"/>
      <c r="K9" s="8"/>
      <c r="L9" s="8"/>
      <c r="M9" s="8"/>
      <c r="N9" s="8"/>
      <c r="O9" s="8"/>
      <c r="P9" s="8"/>
      <c r="Q9" s="8"/>
      <c r="R9" s="9"/>
      <c r="S9" s="10"/>
      <c r="T9" s="11"/>
      <c r="U9" s="8"/>
      <c r="V9" s="8"/>
      <c r="W9" s="8"/>
      <c r="X9" s="8"/>
      <c r="Y9" s="8"/>
      <c r="Z9" s="8"/>
      <c r="AA9" s="11"/>
      <c r="AB9" s="12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2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4" s="2" customFormat="1" ht="21" customHeight="1" x14ac:dyDescent="0.25">
      <c r="A10" s="29"/>
      <c r="B10" s="30"/>
      <c r="C10" s="31">
        <v>24</v>
      </c>
      <c r="D10" s="32" t="s">
        <v>57</v>
      </c>
      <c r="E10" s="33"/>
      <c r="F10" s="34"/>
      <c r="G10" s="34"/>
      <c r="H10" s="34"/>
      <c r="I10" s="34"/>
      <c r="J10" s="34"/>
      <c r="K10" s="13"/>
      <c r="L10" s="13"/>
      <c r="M10" s="13"/>
      <c r="N10" s="13"/>
      <c r="O10" s="13"/>
      <c r="P10" s="13"/>
      <c r="Q10" s="13"/>
      <c r="R10" s="14"/>
      <c r="S10" s="15"/>
      <c r="T10" s="16"/>
      <c r="U10" s="13"/>
      <c r="V10" s="13"/>
      <c r="W10" s="13"/>
      <c r="X10" s="13"/>
      <c r="Y10" s="13"/>
      <c r="Z10" s="13"/>
      <c r="AA10" s="16"/>
      <c r="AB10" s="17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22"/>
    </row>
    <row r="11" spans="1:64" ht="21.75" customHeight="1" x14ac:dyDescent="0.25">
      <c r="A11" s="103" t="s">
        <v>55</v>
      </c>
      <c r="B11" s="104"/>
      <c r="C11" s="35"/>
      <c r="D11" s="36"/>
      <c r="E11" s="37">
        <v>2409</v>
      </c>
      <c r="F11" s="82" t="s">
        <v>65</v>
      </c>
      <c r="G11" s="87"/>
      <c r="H11" s="87"/>
      <c r="I11" s="87"/>
      <c r="J11" s="87"/>
      <c r="K11" s="87"/>
      <c r="L11" s="38" t="s">
        <v>55</v>
      </c>
      <c r="M11" s="38"/>
      <c r="N11" s="38"/>
      <c r="O11" s="38" t="s">
        <v>55</v>
      </c>
      <c r="P11" s="38" t="s">
        <v>55</v>
      </c>
      <c r="Q11" s="38" t="s">
        <v>55</v>
      </c>
      <c r="R11" s="38" t="s">
        <v>55</v>
      </c>
      <c r="S11" s="38" t="s">
        <v>55</v>
      </c>
      <c r="T11" s="38" t="s">
        <v>55</v>
      </c>
      <c r="U11" s="38" t="s">
        <v>55</v>
      </c>
      <c r="V11" s="39" t="s">
        <v>55</v>
      </c>
      <c r="W11" s="38" t="s">
        <v>55</v>
      </c>
      <c r="X11" s="38" t="s">
        <v>55</v>
      </c>
      <c r="Y11" s="38" t="s">
        <v>55</v>
      </c>
      <c r="Z11" s="38" t="s">
        <v>55</v>
      </c>
      <c r="AA11" s="38" t="s">
        <v>55</v>
      </c>
      <c r="AB11" s="38" t="s">
        <v>55</v>
      </c>
      <c r="AC11" s="38" t="s">
        <v>55</v>
      </c>
      <c r="AD11" s="38" t="s">
        <v>55</v>
      </c>
      <c r="AE11" s="38" t="s">
        <v>55</v>
      </c>
      <c r="AF11" s="38" t="s">
        <v>55</v>
      </c>
      <c r="AG11" s="38" t="s">
        <v>55</v>
      </c>
      <c r="AH11" s="38" t="s">
        <v>55</v>
      </c>
      <c r="AI11" s="38" t="s">
        <v>55</v>
      </c>
      <c r="AJ11" s="38" t="s">
        <v>55</v>
      </c>
      <c r="AK11" s="38" t="s">
        <v>55</v>
      </c>
      <c r="AL11" s="38" t="s">
        <v>55</v>
      </c>
      <c r="AM11" s="38" t="s">
        <v>55</v>
      </c>
      <c r="AN11" s="38" t="s">
        <v>55</v>
      </c>
      <c r="AO11" s="38" t="s">
        <v>55</v>
      </c>
      <c r="AP11" s="38" t="s">
        <v>55</v>
      </c>
      <c r="AQ11" s="38" t="s">
        <v>55</v>
      </c>
      <c r="AR11" s="38" t="s">
        <v>55</v>
      </c>
      <c r="AS11" s="40" t="s">
        <v>55</v>
      </c>
      <c r="AT11" s="41" t="s">
        <v>55</v>
      </c>
      <c r="AU11" s="41" t="s">
        <v>55</v>
      </c>
      <c r="AV11" s="41" t="s">
        <v>55</v>
      </c>
      <c r="AW11" s="41" t="s">
        <v>55</v>
      </c>
      <c r="AX11" s="41" t="s">
        <v>55</v>
      </c>
      <c r="AY11" s="41" t="s">
        <v>55</v>
      </c>
      <c r="AZ11" s="41" t="s">
        <v>55</v>
      </c>
      <c r="BA11" s="41" t="s">
        <v>55</v>
      </c>
      <c r="BB11" s="41" t="s">
        <v>55</v>
      </c>
      <c r="BC11" s="41" t="s">
        <v>55</v>
      </c>
      <c r="BD11" s="41" t="s">
        <v>55</v>
      </c>
      <c r="BE11" s="41" t="s">
        <v>55</v>
      </c>
      <c r="BF11" s="41" t="s">
        <v>55</v>
      </c>
      <c r="BG11" s="41" t="s">
        <v>55</v>
      </c>
      <c r="BH11" s="41" t="s">
        <v>55</v>
      </c>
      <c r="BI11" s="41" t="s">
        <v>55</v>
      </c>
      <c r="BJ11" s="41" t="s">
        <v>55</v>
      </c>
      <c r="BK11" s="41" t="s">
        <v>55</v>
      </c>
    </row>
    <row r="12" spans="1:64" ht="86.25" customHeight="1" x14ac:dyDescent="0.25">
      <c r="A12" s="103"/>
      <c r="B12" s="104"/>
      <c r="C12" s="43"/>
      <c r="D12" s="44"/>
      <c r="E12" s="95" t="s">
        <v>55</v>
      </c>
      <c r="F12" s="107" t="s">
        <v>55</v>
      </c>
      <c r="G12" s="19" t="s">
        <v>50</v>
      </c>
      <c r="H12" s="45" t="s">
        <v>66</v>
      </c>
      <c r="I12" s="19">
        <v>2409009</v>
      </c>
      <c r="J12" s="45" t="s">
        <v>67</v>
      </c>
      <c r="K12" s="19" t="s">
        <v>50</v>
      </c>
      <c r="L12" s="45" t="s">
        <v>68</v>
      </c>
      <c r="M12" s="19">
        <v>240900900</v>
      </c>
      <c r="N12" s="45" t="s">
        <v>69</v>
      </c>
      <c r="O12" s="46">
        <v>1</v>
      </c>
      <c r="P12" s="66" t="s">
        <v>70</v>
      </c>
      <c r="Q12" s="88" t="s">
        <v>71</v>
      </c>
      <c r="R12" s="47">
        <f>W12/S12</f>
        <v>0.24672897196261681</v>
      </c>
      <c r="S12" s="109">
        <f>SUM(W12:W15)</f>
        <v>110210000</v>
      </c>
      <c r="T12" s="112" t="s">
        <v>72</v>
      </c>
      <c r="U12" s="78" t="s">
        <v>73</v>
      </c>
      <c r="V12" s="48" t="s">
        <v>74</v>
      </c>
      <c r="W12" s="49">
        <v>27192000</v>
      </c>
      <c r="X12" s="46" t="s">
        <v>75</v>
      </c>
      <c r="Y12" s="46">
        <v>23</v>
      </c>
      <c r="Z12" s="46" t="s">
        <v>76</v>
      </c>
      <c r="AA12" s="93">
        <v>57163</v>
      </c>
      <c r="AB12" s="93">
        <v>57815</v>
      </c>
      <c r="AC12" s="93">
        <v>27805</v>
      </c>
      <c r="AD12" s="93">
        <v>8790</v>
      </c>
      <c r="AE12" s="93">
        <v>60583</v>
      </c>
      <c r="AF12" s="93">
        <v>17800</v>
      </c>
      <c r="AG12" s="93">
        <v>283</v>
      </c>
      <c r="AH12" s="93">
        <v>1495</v>
      </c>
      <c r="AI12" s="93">
        <v>8</v>
      </c>
      <c r="AJ12" s="93">
        <v>0</v>
      </c>
      <c r="AK12" s="93">
        <v>0</v>
      </c>
      <c r="AL12" s="93">
        <v>0</v>
      </c>
      <c r="AM12" s="93">
        <v>44350</v>
      </c>
      <c r="AN12" s="93">
        <v>6251</v>
      </c>
      <c r="AO12" s="93">
        <v>75687</v>
      </c>
      <c r="AP12" s="93">
        <f>SUM(AC12:AO15)</f>
        <v>243052</v>
      </c>
      <c r="AQ12" s="65">
        <v>44198</v>
      </c>
      <c r="AR12" s="65">
        <v>44561</v>
      </c>
      <c r="AS12" s="93" t="s">
        <v>77</v>
      </c>
      <c r="AT12" s="50" t="s">
        <v>55</v>
      </c>
      <c r="AU12" s="50" t="s">
        <v>55</v>
      </c>
      <c r="AV12" s="50" t="s">
        <v>55</v>
      </c>
      <c r="AW12" s="50" t="s">
        <v>55</v>
      </c>
      <c r="AX12" s="50" t="s">
        <v>55</v>
      </c>
      <c r="AY12" s="50" t="s">
        <v>55</v>
      </c>
      <c r="AZ12" s="50" t="s">
        <v>55</v>
      </c>
      <c r="BA12" s="50" t="s">
        <v>55</v>
      </c>
      <c r="BB12" s="50" t="s">
        <v>55</v>
      </c>
      <c r="BC12" s="50" t="s">
        <v>55</v>
      </c>
      <c r="BD12" s="50" t="s">
        <v>55</v>
      </c>
      <c r="BE12" s="50" t="s">
        <v>55</v>
      </c>
      <c r="BF12" s="50" t="s">
        <v>55</v>
      </c>
      <c r="BG12" s="50" t="s">
        <v>55</v>
      </c>
      <c r="BH12" s="50" t="s">
        <v>55</v>
      </c>
      <c r="BI12" s="50" t="s">
        <v>55</v>
      </c>
      <c r="BJ12" s="50" t="s">
        <v>55</v>
      </c>
      <c r="BK12" s="50" t="s">
        <v>55</v>
      </c>
    </row>
    <row r="13" spans="1:64" ht="92.25" customHeight="1" x14ac:dyDescent="0.25">
      <c r="A13" s="103"/>
      <c r="B13" s="104"/>
      <c r="C13" s="43"/>
      <c r="D13" s="44"/>
      <c r="E13" s="96"/>
      <c r="F13" s="94"/>
      <c r="G13" s="19" t="s">
        <v>50</v>
      </c>
      <c r="H13" s="45" t="s">
        <v>78</v>
      </c>
      <c r="I13" s="19">
        <v>2409022</v>
      </c>
      <c r="J13" s="45" t="s">
        <v>79</v>
      </c>
      <c r="K13" s="19" t="s">
        <v>50</v>
      </c>
      <c r="L13" s="45" t="s">
        <v>80</v>
      </c>
      <c r="M13" s="19">
        <v>240902202</v>
      </c>
      <c r="N13" s="45" t="s">
        <v>81</v>
      </c>
      <c r="O13" s="46">
        <v>1</v>
      </c>
      <c r="P13" s="66"/>
      <c r="Q13" s="88"/>
      <c r="R13" s="47">
        <f>W13/S12</f>
        <v>7.8504672897196259E-2</v>
      </c>
      <c r="S13" s="110"/>
      <c r="T13" s="112"/>
      <c r="U13" s="78"/>
      <c r="V13" s="23" t="s">
        <v>82</v>
      </c>
      <c r="W13" s="51">
        <v>8652000</v>
      </c>
      <c r="X13" s="46" t="s">
        <v>83</v>
      </c>
      <c r="Y13" s="46">
        <v>23</v>
      </c>
      <c r="Z13" s="46" t="s">
        <v>76</v>
      </c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50" t="s">
        <v>55</v>
      </c>
      <c r="AU13" s="50" t="s">
        <v>55</v>
      </c>
      <c r="AV13" s="50" t="s">
        <v>55</v>
      </c>
      <c r="AW13" s="50" t="s">
        <v>55</v>
      </c>
      <c r="AX13" s="50" t="s">
        <v>55</v>
      </c>
      <c r="AY13" s="50" t="s">
        <v>55</v>
      </c>
      <c r="AZ13" s="50" t="s">
        <v>55</v>
      </c>
      <c r="BA13" s="50" t="s">
        <v>55</v>
      </c>
      <c r="BB13" s="50" t="s">
        <v>55</v>
      </c>
      <c r="BC13" s="50" t="s">
        <v>55</v>
      </c>
      <c r="BD13" s="50" t="s">
        <v>55</v>
      </c>
      <c r="BE13" s="50" t="s">
        <v>55</v>
      </c>
      <c r="BF13" s="50" t="s">
        <v>55</v>
      </c>
      <c r="BG13" s="50" t="s">
        <v>55</v>
      </c>
      <c r="BH13" s="50" t="s">
        <v>55</v>
      </c>
      <c r="BI13" s="50" t="s">
        <v>55</v>
      </c>
      <c r="BJ13" s="50" t="s">
        <v>55</v>
      </c>
      <c r="BK13" s="50" t="s">
        <v>55</v>
      </c>
    </row>
    <row r="14" spans="1:64" ht="113.25" customHeight="1" x14ac:dyDescent="0.25">
      <c r="A14" s="103"/>
      <c r="B14" s="104"/>
      <c r="C14" s="43"/>
      <c r="D14" s="44"/>
      <c r="E14" s="96"/>
      <c r="F14" s="94"/>
      <c r="G14" s="19" t="s">
        <v>50</v>
      </c>
      <c r="H14" s="45" t="s">
        <v>84</v>
      </c>
      <c r="I14" s="19">
        <v>2409014</v>
      </c>
      <c r="J14" s="45" t="s">
        <v>58</v>
      </c>
      <c r="K14" s="19" t="s">
        <v>50</v>
      </c>
      <c r="L14" s="45" t="s">
        <v>85</v>
      </c>
      <c r="M14" s="19">
        <v>240901400</v>
      </c>
      <c r="N14" s="45" t="s">
        <v>86</v>
      </c>
      <c r="O14" s="46">
        <v>1</v>
      </c>
      <c r="P14" s="66"/>
      <c r="Q14" s="88"/>
      <c r="R14" s="47">
        <f>W14/S12</f>
        <v>0.23551401869158878</v>
      </c>
      <c r="S14" s="110"/>
      <c r="T14" s="112"/>
      <c r="U14" s="78"/>
      <c r="V14" s="23" t="s">
        <v>87</v>
      </c>
      <c r="W14" s="51">
        <v>25956000</v>
      </c>
      <c r="X14" s="46" t="s">
        <v>88</v>
      </c>
      <c r="Y14" s="46">
        <v>23</v>
      </c>
      <c r="Z14" s="46" t="s">
        <v>76</v>
      </c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50" t="s">
        <v>55</v>
      </c>
      <c r="AU14" s="50" t="s">
        <v>55</v>
      </c>
      <c r="AV14" s="50" t="s">
        <v>55</v>
      </c>
      <c r="AW14" s="50" t="s">
        <v>55</v>
      </c>
      <c r="AX14" s="50" t="s">
        <v>55</v>
      </c>
      <c r="AY14" s="50" t="s">
        <v>55</v>
      </c>
      <c r="AZ14" s="50" t="s">
        <v>55</v>
      </c>
      <c r="BA14" s="50" t="s">
        <v>55</v>
      </c>
      <c r="BB14" s="50" t="s">
        <v>55</v>
      </c>
      <c r="BC14" s="50" t="s">
        <v>55</v>
      </c>
      <c r="BD14" s="50" t="s">
        <v>55</v>
      </c>
      <c r="BE14" s="50" t="s">
        <v>55</v>
      </c>
      <c r="BF14" s="50" t="s">
        <v>55</v>
      </c>
      <c r="BG14" s="50" t="s">
        <v>55</v>
      </c>
      <c r="BH14" s="50" t="s">
        <v>55</v>
      </c>
      <c r="BI14" s="50" t="s">
        <v>55</v>
      </c>
      <c r="BJ14" s="50" t="s">
        <v>55</v>
      </c>
      <c r="BK14" s="50" t="s">
        <v>55</v>
      </c>
    </row>
    <row r="15" spans="1:64" ht="109.5" customHeight="1" x14ac:dyDescent="0.25">
      <c r="A15" s="103"/>
      <c r="B15" s="104"/>
      <c r="C15" s="43"/>
      <c r="D15" s="44"/>
      <c r="E15" s="97"/>
      <c r="F15" s="98"/>
      <c r="G15" s="19" t="s">
        <v>50</v>
      </c>
      <c r="H15" s="45" t="s">
        <v>89</v>
      </c>
      <c r="I15" s="19">
        <v>2409039</v>
      </c>
      <c r="J15" s="45" t="s">
        <v>90</v>
      </c>
      <c r="K15" s="19" t="s">
        <v>50</v>
      </c>
      <c r="L15" s="45" t="s">
        <v>91</v>
      </c>
      <c r="M15" s="19">
        <v>240903905</v>
      </c>
      <c r="N15" s="45" t="s">
        <v>92</v>
      </c>
      <c r="O15" s="46">
        <v>1</v>
      </c>
      <c r="P15" s="64"/>
      <c r="Q15" s="89"/>
      <c r="R15" s="47">
        <f>W15/S12</f>
        <v>0.43925233644859812</v>
      </c>
      <c r="S15" s="111"/>
      <c r="T15" s="113"/>
      <c r="U15" s="90"/>
      <c r="V15" s="23" t="s">
        <v>93</v>
      </c>
      <c r="W15" s="52">
        <v>48410000</v>
      </c>
      <c r="X15" s="46" t="s">
        <v>94</v>
      </c>
      <c r="Y15" s="46">
        <v>23</v>
      </c>
      <c r="Z15" s="46" t="s">
        <v>76</v>
      </c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99"/>
      <c r="AR15" s="99"/>
      <c r="AS15" s="99"/>
      <c r="AT15" s="50" t="s">
        <v>55</v>
      </c>
      <c r="AU15" s="50" t="s">
        <v>55</v>
      </c>
      <c r="AV15" s="50" t="s">
        <v>55</v>
      </c>
      <c r="AW15" s="50" t="s">
        <v>55</v>
      </c>
      <c r="AX15" s="50" t="s">
        <v>55</v>
      </c>
      <c r="AY15" s="50" t="s">
        <v>55</v>
      </c>
      <c r="AZ15" s="50" t="s">
        <v>55</v>
      </c>
      <c r="BA15" s="50" t="s">
        <v>55</v>
      </c>
      <c r="BB15" s="50" t="s">
        <v>55</v>
      </c>
      <c r="BC15" s="50" t="s">
        <v>55</v>
      </c>
      <c r="BD15" s="50" t="s">
        <v>55</v>
      </c>
      <c r="BE15" s="50" t="s">
        <v>55</v>
      </c>
      <c r="BF15" s="50" t="s">
        <v>55</v>
      </c>
      <c r="BG15" s="50" t="s">
        <v>55</v>
      </c>
      <c r="BH15" s="50" t="s">
        <v>55</v>
      </c>
      <c r="BI15" s="50" t="s">
        <v>55</v>
      </c>
      <c r="BJ15" s="50" t="s">
        <v>55</v>
      </c>
      <c r="BK15" s="50" t="s">
        <v>55</v>
      </c>
    </row>
    <row r="16" spans="1:64" s="2" customFormat="1" ht="25.5" customHeight="1" x14ac:dyDescent="0.25">
      <c r="A16" s="105"/>
      <c r="B16" s="106"/>
      <c r="C16" s="53"/>
      <c r="D16" s="54"/>
      <c r="E16" s="55" t="s">
        <v>55</v>
      </c>
      <c r="F16" s="55" t="s">
        <v>55</v>
      </c>
      <c r="G16" s="55" t="s">
        <v>55</v>
      </c>
      <c r="H16" s="55" t="s">
        <v>55</v>
      </c>
      <c r="I16" s="55"/>
      <c r="J16" s="55"/>
      <c r="K16" s="55" t="s">
        <v>55</v>
      </c>
      <c r="L16" s="55" t="s">
        <v>55</v>
      </c>
      <c r="M16" s="55"/>
      <c r="N16" s="55"/>
      <c r="O16" s="55" t="s">
        <v>55</v>
      </c>
      <c r="P16" s="55" t="s">
        <v>55</v>
      </c>
      <c r="Q16" s="55" t="s">
        <v>55</v>
      </c>
      <c r="R16" s="55" t="s">
        <v>55</v>
      </c>
      <c r="S16" s="56">
        <f>SUM(S12:S15)</f>
        <v>110210000</v>
      </c>
      <c r="T16" s="55" t="s">
        <v>55</v>
      </c>
      <c r="U16" s="55" t="s">
        <v>55</v>
      </c>
      <c r="V16" s="55" t="s">
        <v>55</v>
      </c>
      <c r="W16" s="57">
        <f>SUM(W12:W15)</f>
        <v>110210000</v>
      </c>
      <c r="X16" s="55" t="s">
        <v>55</v>
      </c>
      <c r="Y16" s="55" t="s">
        <v>55</v>
      </c>
      <c r="Z16" s="55" t="s">
        <v>55</v>
      </c>
      <c r="AA16" s="55" t="s">
        <v>55</v>
      </c>
      <c r="AB16" s="55" t="s">
        <v>55</v>
      </c>
      <c r="AC16" s="55" t="s">
        <v>55</v>
      </c>
      <c r="AD16" s="55" t="s">
        <v>55</v>
      </c>
      <c r="AE16" s="55" t="s">
        <v>55</v>
      </c>
      <c r="AF16" s="55" t="s">
        <v>55</v>
      </c>
      <c r="AG16" s="55" t="s">
        <v>55</v>
      </c>
      <c r="AH16" s="55" t="s">
        <v>55</v>
      </c>
      <c r="AI16" s="55" t="s">
        <v>55</v>
      </c>
      <c r="AJ16" s="55" t="s">
        <v>55</v>
      </c>
      <c r="AK16" s="55" t="s">
        <v>55</v>
      </c>
      <c r="AL16" s="55" t="s">
        <v>55</v>
      </c>
      <c r="AM16" s="55" t="s">
        <v>55</v>
      </c>
      <c r="AN16" s="55" t="s">
        <v>55</v>
      </c>
      <c r="AO16" s="55" t="s">
        <v>55</v>
      </c>
      <c r="AP16" s="55" t="s">
        <v>55</v>
      </c>
      <c r="AQ16" s="55" t="s">
        <v>55</v>
      </c>
      <c r="AR16" s="55" t="s">
        <v>55</v>
      </c>
      <c r="AS16" s="58" t="s">
        <v>55</v>
      </c>
      <c r="AT16" s="50" t="s">
        <v>55</v>
      </c>
      <c r="AU16" s="50" t="s">
        <v>55</v>
      </c>
      <c r="AV16" s="50" t="s">
        <v>55</v>
      </c>
      <c r="AW16" s="50" t="s">
        <v>55</v>
      </c>
      <c r="AX16" s="50" t="s">
        <v>55</v>
      </c>
      <c r="AY16" s="50" t="s">
        <v>55</v>
      </c>
      <c r="AZ16" s="50" t="s">
        <v>55</v>
      </c>
      <c r="BA16" s="50" t="s">
        <v>55</v>
      </c>
      <c r="BB16" s="50" t="s">
        <v>55</v>
      </c>
      <c r="BC16" s="50" t="s">
        <v>55</v>
      </c>
      <c r="BD16" s="50" t="s">
        <v>55</v>
      </c>
      <c r="BE16" s="50" t="s">
        <v>55</v>
      </c>
      <c r="BF16" s="50" t="s">
        <v>55</v>
      </c>
      <c r="BG16" s="50" t="s">
        <v>55</v>
      </c>
      <c r="BH16" s="50" t="s">
        <v>55</v>
      </c>
      <c r="BI16" s="50" t="s">
        <v>55</v>
      </c>
      <c r="BJ16" s="50" t="s">
        <v>55</v>
      </c>
      <c r="BK16" s="50" t="s">
        <v>55</v>
      </c>
    </row>
    <row r="27" spans="16:20" x14ac:dyDescent="0.2">
      <c r="R27" s="59" t="s">
        <v>95</v>
      </c>
      <c r="S27" s="59" t="s">
        <v>95</v>
      </c>
      <c r="T27" s="60" t="s">
        <v>96</v>
      </c>
    </row>
    <row r="28" spans="16:20" x14ac:dyDescent="0.25">
      <c r="R28" s="59" t="s">
        <v>97</v>
      </c>
      <c r="S28" s="59">
        <f>S22</f>
        <v>0</v>
      </c>
      <c r="T28" s="61" t="e">
        <f>S28/S28</f>
        <v>#DIV/0!</v>
      </c>
    </row>
    <row r="29" spans="16:20" ht="35.25" customHeight="1" x14ac:dyDescent="0.25">
      <c r="R29" s="59" t="s">
        <v>98</v>
      </c>
      <c r="S29" s="59">
        <f>T22</f>
        <v>0</v>
      </c>
      <c r="T29" s="61" t="e">
        <f>S29/S28</f>
        <v>#DIV/0!</v>
      </c>
    </row>
    <row r="30" spans="16:20" ht="35.25" customHeight="1" x14ac:dyDescent="0.25">
      <c r="P30" s="42">
        <v>0</v>
      </c>
      <c r="R30" s="59" t="s">
        <v>99</v>
      </c>
      <c r="S30" s="59">
        <f>U22</f>
        <v>0</v>
      </c>
      <c r="T30" s="61" t="e">
        <f>S30/S29</f>
        <v>#DIV/0!</v>
      </c>
    </row>
    <row r="31" spans="16:20" ht="35.25" customHeight="1" x14ac:dyDescent="0.25">
      <c r="R31" s="59" t="s">
        <v>100</v>
      </c>
      <c r="S31" s="59">
        <f>S28-S29</f>
        <v>0</v>
      </c>
      <c r="T31" s="61" t="e">
        <f>S31/S28</f>
        <v>#DIV/0!</v>
      </c>
    </row>
    <row r="32" spans="16:20" ht="35.25" customHeight="1" x14ac:dyDescent="0.25">
      <c r="P32" s="42">
        <v>0</v>
      </c>
    </row>
    <row r="33" spans="16:17" ht="35.25" customHeight="1" x14ac:dyDescent="0.25">
      <c r="P33" s="42">
        <v>1</v>
      </c>
    </row>
    <row r="34" spans="16:17" ht="35.25" customHeight="1" x14ac:dyDescent="0.25">
      <c r="P34" s="42">
        <v>3</v>
      </c>
    </row>
    <row r="35" spans="16:17" ht="35.25" customHeight="1" x14ac:dyDescent="0.25">
      <c r="Q35" s="42">
        <f>SUM(Q30:Q34)</f>
        <v>0</v>
      </c>
    </row>
  </sheetData>
  <sheetProtection algorithmName="SHA-512" hashValue="8+Wdaa6/06XC1Y358+LF+dy2bK13keVY7qFCax34RkMiXPZtWQJKJnA9OYX/DWZFcvdCwF4MVwYJ1kN+wUEizw==" saltValue="2YIRkwjhUitJdkZ7CxqY4A==" spinCount="100000" sheet="1" objects="1" scenarios="1"/>
  <mergeCells count="48">
    <mergeCell ref="AP12:AP15"/>
    <mergeCell ref="AQ12:AQ15"/>
    <mergeCell ref="AR12:AR15"/>
    <mergeCell ref="AS12:AS15"/>
    <mergeCell ref="AJ12:AJ15"/>
    <mergeCell ref="AK12:AK15"/>
    <mergeCell ref="AL12:AL15"/>
    <mergeCell ref="AM12:AM15"/>
    <mergeCell ref="AN12:AN15"/>
    <mergeCell ref="AO12:AO15"/>
    <mergeCell ref="AI12:AI15"/>
    <mergeCell ref="S12:S15"/>
    <mergeCell ref="T12:T15"/>
    <mergeCell ref="U12:U15"/>
    <mergeCell ref="AA12:AA15"/>
    <mergeCell ref="AB12:AB15"/>
    <mergeCell ref="AC12:AC15"/>
    <mergeCell ref="AD12:AD15"/>
    <mergeCell ref="AE12:AE15"/>
    <mergeCell ref="AF12:AF15"/>
    <mergeCell ref="AG12:AG15"/>
    <mergeCell ref="AH12:AH15"/>
    <mergeCell ref="P12:P15"/>
    <mergeCell ref="Q12:Q15"/>
    <mergeCell ref="X7:Z7"/>
    <mergeCell ref="AA7:AB7"/>
    <mergeCell ref="AC7:AE7"/>
    <mergeCell ref="B9:F9"/>
    <mergeCell ref="A11:B16"/>
    <mergeCell ref="F11:K11"/>
    <mergeCell ref="E12:E15"/>
    <mergeCell ref="F12:F15"/>
    <mergeCell ref="A1:AQ4"/>
    <mergeCell ref="A5:O6"/>
    <mergeCell ref="P5:AS5"/>
    <mergeCell ref="AC6:AQ6"/>
    <mergeCell ref="A7:B7"/>
    <mergeCell ref="C7:D7"/>
    <mergeCell ref="E7:F7"/>
    <mergeCell ref="G7:J7"/>
    <mergeCell ref="K7:N7"/>
    <mergeCell ref="O7:W7"/>
    <mergeCell ref="AQ7:AQ8"/>
    <mergeCell ref="AR7:AR8"/>
    <mergeCell ref="AS7:AS8"/>
    <mergeCell ref="AF7:AK7"/>
    <mergeCell ref="AM7:AO7"/>
    <mergeCell ref="AP7:AP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F-PLA-06 PA 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2021-07-19T14:25:30Z</dcterms:created>
  <dcterms:modified xsi:type="dcterms:W3CDTF">2023-06-02T16:29:16Z</dcterms:modified>
</cp:coreProperties>
</file>