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ryan\Documents\2022\TRABAJO IDTQ GOBIERNO DIGITAL\documentos de apoyo para gobierno digital idtq\Planeacion IDTQ\Plan de accion vigencias F-PLA-06\2018\"/>
    </mc:Choice>
  </mc:AlternateContent>
  <xr:revisionPtr revIDLastSave="0" documentId="13_ncr:1_{A7B8EE02-9C81-4127-B94B-C6E3C9170577}" xr6:coauthVersionLast="47" xr6:coauthVersionMax="47" xr10:uidLastSave="{00000000-0000-0000-0000-000000000000}"/>
  <bookViews>
    <workbookView xWindow="-120" yWindow="-120" windowWidth="20730" windowHeight="11040" tabRatio="594" xr2:uid="{00000000-000D-0000-FFFF-FFFF00000000}"/>
  </bookViews>
  <sheets>
    <sheet name="IDTQ" sheetId="14" r:id="rId1"/>
  </sheets>
  <definedNames>
    <definedName name="_1._Apoyo_con_equipos_para_la_seguridad_vial_Licenciamiento_de_software_para_comunicaciones" localSheetId="0">#REF!</definedName>
    <definedName name="_1._Apoyo_con_equipos_para_la_seguridad_vial_Licenciamiento_de_software_para_comunicaciones">#REF!</definedName>
    <definedName name="CODIGO_DIVIPOLA" localSheetId="0">#REF!</definedName>
    <definedName name="CODIGO_DIVIPOLA">#REF!</definedName>
    <definedName name="DboREGISTRO_LEY_617" localSheetId="0">#REF!</definedName>
    <definedName name="DboREGISTRO_LEY_617">#REF!</definedName>
    <definedName name="ññ" localSheetId="0">#REF!</definedName>
    <definedName name="ññ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" i="14" l="1"/>
  <c r="R12" i="14"/>
  <c r="Q15" i="14" s="1"/>
  <c r="Q12" i="14" l="1"/>
  <c r="R16" i="14"/>
  <c r="Q14" i="14"/>
</calcChain>
</file>

<file path=xl/sharedStrings.xml><?xml version="1.0" encoding="utf-8"?>
<sst xmlns="http://schemas.openxmlformats.org/spreadsheetml/2006/main" count="75" uniqueCount="69">
  <si>
    <t xml:space="preserve">CODIGO:  </t>
  </si>
  <si>
    <t>F-PLA-06</t>
  </si>
  <si>
    <t xml:space="preserve">VERSIÓN: </t>
  </si>
  <si>
    <t xml:space="preserve">FECHA: </t>
  </si>
  <si>
    <t>Nov. 22 de 2017</t>
  </si>
  <si>
    <t>PÁGINA:</t>
  </si>
  <si>
    <t xml:space="preserve">PLAN DE DESARROLLO DEPARTAMENTAL </t>
  </si>
  <si>
    <t xml:space="preserve">PROYECTO </t>
  </si>
  <si>
    <t>CODIGO</t>
  </si>
  <si>
    <t xml:space="preserve">ESTRATEGIA </t>
  </si>
  <si>
    <t xml:space="preserve">PROGRAMA </t>
  </si>
  <si>
    <t xml:space="preserve">SUBPROGRAMA </t>
  </si>
  <si>
    <t xml:space="preserve">META DE PRODUCTO PLAN DE DESARROLLO </t>
  </si>
  <si>
    <t xml:space="preserve">INDICADOR </t>
  </si>
  <si>
    <t>META FISICA PROGRAMADA</t>
  </si>
  <si>
    <t>IMPUTACION PRESUPUESTAL</t>
  </si>
  <si>
    <t>PESO DE LA META %</t>
  </si>
  <si>
    <t xml:space="preserve">VALOR EN PESOS </t>
  </si>
  <si>
    <t xml:space="preserve">OBJETIVO GENERAL DEL PROYECTO </t>
  </si>
  <si>
    <t xml:space="preserve">OBJETIVOS ESPECIFICOS </t>
  </si>
  <si>
    <t>ACTIVIDADES CUANTIFICADAS</t>
  </si>
  <si>
    <t xml:space="preserve">FUENTE DE RECURSOS </t>
  </si>
  <si>
    <t>GENERO</t>
  </si>
  <si>
    <t>DISTRIBUCIÓN ETÁREA (EDAD)</t>
  </si>
  <si>
    <t xml:space="preserve">GRUPOS ÉTNICOS </t>
  </si>
  <si>
    <t xml:space="preserve">POBLACIÓN VULNERABLE </t>
  </si>
  <si>
    <t>TOTAL</t>
  </si>
  <si>
    <t xml:space="preserve">FECHA DE INICIO </t>
  </si>
  <si>
    <t xml:space="preserve">FECHA DE TERMINACIÓN </t>
  </si>
  <si>
    <t xml:space="preserve">RESPONSABLE </t>
  </si>
  <si>
    <t>MUJER</t>
  </si>
  <si>
    <t>HOMBRE</t>
  </si>
  <si>
    <t>Edad Escolar 
(0 - 14 años)</t>
  </si>
  <si>
    <t>Indígena</t>
  </si>
  <si>
    <t>Afrocolombiano</t>
  </si>
  <si>
    <t>Raizal</t>
  </si>
  <si>
    <t>Rom</t>
  </si>
  <si>
    <t xml:space="preserve">Mestiza </t>
  </si>
  <si>
    <t>palenqueras</t>
  </si>
  <si>
    <t xml:space="preserve">Desplazados </t>
  </si>
  <si>
    <t xml:space="preserve">Discapacitados </t>
  </si>
  <si>
    <t xml:space="preserve">Victimas </t>
  </si>
  <si>
    <t>Adolescencia
 (15 - 19 años)</t>
  </si>
  <si>
    <t>Edad Económicamente Activa
(20-59 años)</t>
  </si>
  <si>
    <t>Adultos Mayores (Mayores a 60 años)</t>
  </si>
  <si>
    <t>01 de 1</t>
  </si>
  <si>
    <t>No.</t>
  </si>
  <si>
    <t xml:space="preserve">SEGURIDAD HUMANA </t>
  </si>
  <si>
    <t>Seguridad humana como dinamizador de la vida, dignidad y libertad en el Qundío</t>
  </si>
  <si>
    <t>Fortalecimiento dela seguridad vial en el Departamentol del Quindío</t>
  </si>
  <si>
    <t>Implementar un programa para disminuir la accidentalidad en las vías del departamento</t>
  </si>
  <si>
    <t>Programa para disminuir la accidentalidad implementado</t>
  </si>
  <si>
    <t>201663000-172</t>
  </si>
  <si>
    <t>Fortalecimiento de la seguridad vial  en el Departamento del Quindío</t>
  </si>
  <si>
    <t>Disminuir  el numero de lesiones fatales y graves por accidentes de transito, en la poblacion, a traves de planes y programas institucionales para mejorar las condiciones de vida de la poblacion de los municipios de la jurisdicción del instituto departamental de transito del quindio</t>
  </si>
  <si>
    <t>Disminuir los riesgos de accidentes en las vias mediante la formulación e implementación de planes y programas de seguridad vial para el mejoramiento de las ocndiciones de vida de la población en la jurisdicción del I.D.T.Q</t>
  </si>
  <si>
    <t>Implementar el programa orientado a disminución de la accidentalidad en las vias</t>
  </si>
  <si>
    <t xml:space="preserve">Recursos Propios </t>
  </si>
  <si>
    <t>Gloria Mercedes Buitrago
Directora</t>
  </si>
  <si>
    <t xml:space="preserve">Formular e implementar el Plan de Seguridad Vial del Departamento </t>
  </si>
  <si>
    <t>Plan departamental de seguridad vial elaborado e implementado</t>
  </si>
  <si>
    <t>Formulación del Plan de Seguridad Vial</t>
  </si>
  <si>
    <t xml:space="preserve">Apoyar la implementación del programa: Ciclorutas en el departamento del Quindío </t>
  </si>
  <si>
    <t>Programa: Ciclorutas en el departamento del Quindío apoyado</t>
  </si>
  <si>
    <t>Generear oportunidadesinstitucionales a través de procesos de gestion orientados a insentivar programas de movilidad sostenible en la jurisdiccion del I.D.T.Q</t>
  </si>
  <si>
    <t>Campañas de difusión y sensibilización a la población del Programa Nacional de ciclorutas</t>
  </si>
  <si>
    <t>GLORIA MERCEDES BUITRAGO SALAZAR</t>
  </si>
  <si>
    <t>Directora</t>
  </si>
  <si>
    <t>PROGRAMACION PLAN DE ACCIÓN
INSTITUTO DEPARTAMENTAL DE TRANSITO DEL QUINDIO IDTQ
IV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</si>
</sst>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dd/mm/yy;@"/>
    <numFmt numFmtId="169" formatCode="&quot;$&quot;\ #,##0"/>
    <numFmt numFmtId="170" formatCode="dd/mm/yyyy;@"/>
    <numFmt numFmtId="172" formatCode="0.0"/>
    <numFmt numFmtId="177" formatCode="00"/>
    <numFmt numFmtId="178" formatCode="_ [$€-2]\ * #,##0.00_ ;_ [$€-2]\ * \-#,##0.00_ ;_ [$€-2]\ * &quot;-&quot;??_ "/>
    <numFmt numFmtId="184" formatCode="_-* #,##0.00\ _€_-;\-* #,##0.00\ _€_-;_-* &quot;-&quot;??\ _€_-;_-@_-"/>
    <numFmt numFmtId="185" formatCode="_-&quot;$&quot;* #,##0_-;\-&quot;$&quot;* #,##0_-;_-&quot;$&quot;* &quot;-&quot;_-;_-@_-"/>
    <numFmt numFmtId="191" formatCode="0.0%"/>
    <numFmt numFmtId="195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C31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8" fontId="1" fillId="0" borderId="0"/>
    <xf numFmtId="9" fontId="1" fillId="0" borderId="0" applyFont="0" applyFill="0" applyBorder="0" applyAlignment="0" applyProtection="0"/>
    <xf numFmtId="0" fontId="10" fillId="0" borderId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  <xf numFmtId="41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1" fillId="0" borderId="0"/>
    <xf numFmtId="0" fontId="10" fillId="0" borderId="0"/>
    <xf numFmtId="184" fontId="1" fillId="0" borderId="0" applyFont="0" applyFill="0" applyBorder="0" applyAlignment="0" applyProtection="0"/>
    <xf numFmtId="178" fontId="1" fillId="0" borderId="0"/>
    <xf numFmtId="164" fontId="1" fillId="0" borderId="0" applyFont="0" applyFill="0" applyBorder="0" applyAlignment="0" applyProtection="0"/>
    <xf numFmtId="0" fontId="11" fillId="0" borderId="0"/>
    <xf numFmtId="167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78" fontId="1" fillId="0" borderId="0"/>
    <xf numFmtId="184" fontId="1" fillId="0" borderId="0" applyFont="0" applyFill="0" applyBorder="0" applyAlignment="0" applyProtection="0"/>
  </cellStyleXfs>
  <cellXfs count="162">
    <xf numFmtId="0" fontId="0" fillId="0" borderId="0" xfId="0"/>
    <xf numFmtId="0" fontId="8" fillId="0" borderId="0" xfId="0" applyFont="1"/>
    <xf numFmtId="0" fontId="7" fillId="0" borderId="2" xfId="0" applyFont="1" applyBorder="1" applyAlignment="1">
      <alignment vertical="center"/>
    </xf>
    <xf numFmtId="1" fontId="9" fillId="3" borderId="29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1" fontId="8" fillId="3" borderId="29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22" xfId="0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" fontId="8" fillId="0" borderId="0" xfId="0" applyNumberFormat="1" applyFont="1"/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8" fillId="0" borderId="0" xfId="0" applyFont="1" applyAlignment="1">
      <alignment wrapText="1"/>
    </xf>
    <xf numFmtId="0" fontId="9" fillId="0" borderId="1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0" xfId="0" applyFont="1"/>
    <xf numFmtId="0" fontId="8" fillId="0" borderId="5" xfId="0" applyFont="1" applyBorder="1"/>
    <xf numFmtId="0" fontId="9" fillId="5" borderId="2" xfId="0" applyFont="1" applyFill="1" applyBorder="1" applyAlignment="1">
      <alignment horizontal="center" vertical="center" textRotation="90" wrapText="1"/>
    </xf>
    <xf numFmtId="49" fontId="9" fillId="5" borderId="2" xfId="0" applyNumberFormat="1" applyFont="1" applyFill="1" applyBorder="1" applyAlignment="1">
      <alignment horizontal="center" vertical="center" textRotation="90" wrapText="1"/>
    </xf>
    <xf numFmtId="0" fontId="8" fillId="0" borderId="9" xfId="0" applyFont="1" applyBorder="1" applyAlignment="1">
      <alignment horizontal="justify" vertical="center" wrapText="1"/>
    </xf>
    <xf numFmtId="0" fontId="8" fillId="3" borderId="9" xfId="0" applyFont="1" applyFill="1" applyBorder="1" applyAlignment="1">
      <alignment horizontal="justify" vertical="center" wrapText="1"/>
    </xf>
    <xf numFmtId="0" fontId="5" fillId="3" borderId="2" xfId="0" applyFont="1" applyFill="1" applyBorder="1" applyAlignment="1">
      <alignment horizontal="justify" vertical="center"/>
    </xf>
    <xf numFmtId="167" fontId="5" fillId="0" borderId="14" xfId="5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" fontId="9" fillId="3" borderId="31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27" xfId="0" applyFont="1" applyBorder="1"/>
    <xf numFmtId="0" fontId="7" fillId="0" borderId="28" xfId="0" applyFont="1" applyBorder="1"/>
    <xf numFmtId="177" fontId="7" fillId="0" borderId="18" xfId="0" applyNumberFormat="1" applyFont="1" applyBorder="1" applyAlignment="1">
      <alignment horizontal="left"/>
    </xf>
    <xf numFmtId="17" fontId="7" fillId="0" borderId="18" xfId="0" applyNumberFormat="1" applyFont="1" applyBorder="1" applyAlignment="1">
      <alignment horizontal="left"/>
    </xf>
    <xf numFmtId="3" fontId="2" fillId="2" borderId="18" xfId="0" applyNumberFormat="1" applyFont="1" applyFill="1" applyBorder="1" applyAlignment="1">
      <alignment horizontal="left" vertical="center" wrapText="1"/>
    </xf>
    <xf numFmtId="1" fontId="9" fillId="6" borderId="36" xfId="0" applyNumberFormat="1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vertical="center"/>
    </xf>
    <xf numFmtId="0" fontId="9" fillId="6" borderId="11" xfId="0" applyFont="1" applyFill="1" applyBorder="1" applyAlignment="1">
      <alignment vertical="center"/>
    </xf>
    <xf numFmtId="0" fontId="9" fillId="6" borderId="11" xfId="0" applyFont="1" applyFill="1" applyBorder="1" applyAlignment="1">
      <alignment horizontal="justify" vertical="center"/>
    </xf>
    <xf numFmtId="0" fontId="9" fillId="6" borderId="11" xfId="0" applyFont="1" applyFill="1" applyBorder="1" applyAlignment="1">
      <alignment horizontal="center" vertical="center"/>
    </xf>
    <xf numFmtId="172" fontId="9" fillId="6" borderId="11" xfId="0" applyNumberFormat="1" applyFont="1" applyFill="1" applyBorder="1" applyAlignment="1">
      <alignment horizontal="center" vertical="center"/>
    </xf>
    <xf numFmtId="169" fontId="9" fillId="6" borderId="11" xfId="0" applyNumberFormat="1" applyFont="1" applyFill="1" applyBorder="1" applyAlignment="1">
      <alignment vertical="center"/>
    </xf>
    <xf numFmtId="169" fontId="9" fillId="6" borderId="11" xfId="0" applyNumberFormat="1" applyFont="1" applyFill="1" applyBorder="1" applyAlignment="1">
      <alignment horizontal="center" vertical="center"/>
    </xf>
    <xf numFmtId="1" fontId="9" fillId="6" borderId="11" xfId="0" applyNumberFormat="1" applyFont="1" applyFill="1" applyBorder="1" applyAlignment="1">
      <alignment horizontal="center" vertical="center"/>
    </xf>
    <xf numFmtId="170" fontId="9" fillId="6" borderId="11" xfId="0" applyNumberFormat="1" applyFont="1" applyFill="1" applyBorder="1" applyAlignment="1">
      <alignment vertical="center"/>
    </xf>
    <xf numFmtId="0" fontId="9" fillId="6" borderId="34" xfId="0" applyFont="1" applyFill="1" applyBorder="1" applyAlignment="1">
      <alignment horizontal="justify" vertical="center"/>
    </xf>
    <xf numFmtId="1" fontId="9" fillId="7" borderId="7" xfId="0" applyNumberFormat="1" applyFont="1" applyFill="1" applyBorder="1" applyAlignment="1">
      <alignment horizontal="center" vertical="center"/>
    </xf>
    <xf numFmtId="0" fontId="9" fillId="7" borderId="0" xfId="0" applyFont="1" applyFill="1" applyAlignment="1">
      <alignment vertical="center"/>
    </xf>
    <xf numFmtId="0" fontId="9" fillId="7" borderId="3" xfId="0" applyFont="1" applyFill="1" applyBorder="1" applyAlignment="1">
      <alignment vertical="center"/>
    </xf>
    <xf numFmtId="0" fontId="9" fillId="7" borderId="3" xfId="0" applyFont="1" applyFill="1" applyBorder="1" applyAlignment="1">
      <alignment horizontal="justify" vertical="center"/>
    </xf>
    <xf numFmtId="0" fontId="9" fillId="7" borderId="3" xfId="0" applyFont="1" applyFill="1" applyBorder="1" applyAlignment="1">
      <alignment horizontal="center" vertical="center"/>
    </xf>
    <xf numFmtId="172" fontId="9" fillId="7" borderId="3" xfId="0" applyNumberFormat="1" applyFont="1" applyFill="1" applyBorder="1" applyAlignment="1">
      <alignment horizontal="center" vertical="center"/>
    </xf>
    <xf numFmtId="169" fontId="9" fillId="7" borderId="3" xfId="0" applyNumberFormat="1" applyFont="1" applyFill="1" applyBorder="1" applyAlignment="1">
      <alignment vertical="center"/>
    </xf>
    <xf numFmtId="169" fontId="9" fillId="7" borderId="3" xfId="0" applyNumberFormat="1" applyFont="1" applyFill="1" applyBorder="1" applyAlignment="1">
      <alignment horizontal="center" vertical="center"/>
    </xf>
    <xf numFmtId="1" fontId="9" fillId="7" borderId="3" xfId="0" applyNumberFormat="1" applyFont="1" applyFill="1" applyBorder="1" applyAlignment="1">
      <alignment horizontal="center" vertical="center"/>
    </xf>
    <xf numFmtId="170" fontId="9" fillId="7" borderId="3" xfId="0" applyNumberFormat="1" applyFont="1" applyFill="1" applyBorder="1" applyAlignment="1">
      <alignment vertical="center"/>
    </xf>
    <xf numFmtId="0" fontId="9" fillId="7" borderId="32" xfId="0" applyFont="1" applyFill="1" applyBorder="1" applyAlignment="1">
      <alignment horizontal="justify" vertical="center"/>
    </xf>
    <xf numFmtId="1" fontId="9" fillId="8" borderId="2" xfId="0" applyNumberFormat="1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vertical="center"/>
    </xf>
    <xf numFmtId="0" fontId="9" fillId="8" borderId="11" xfId="0" applyFont="1" applyFill="1" applyBorder="1" applyAlignment="1">
      <alignment horizontal="justify" vertical="center"/>
    </xf>
    <xf numFmtId="0" fontId="9" fillId="8" borderId="11" xfId="0" applyFont="1" applyFill="1" applyBorder="1" applyAlignment="1">
      <alignment horizontal="center" vertical="center"/>
    </xf>
    <xf numFmtId="172" fontId="9" fillId="8" borderId="11" xfId="0" applyNumberFormat="1" applyFont="1" applyFill="1" applyBorder="1" applyAlignment="1">
      <alignment horizontal="center" vertical="center"/>
    </xf>
    <xf numFmtId="169" fontId="9" fillId="8" borderId="11" xfId="0" applyNumberFormat="1" applyFont="1" applyFill="1" applyBorder="1" applyAlignment="1">
      <alignment vertical="center"/>
    </xf>
    <xf numFmtId="169" fontId="9" fillId="8" borderId="11" xfId="0" applyNumberFormat="1" applyFont="1" applyFill="1" applyBorder="1" applyAlignment="1">
      <alignment horizontal="center" vertical="center"/>
    </xf>
    <xf numFmtId="1" fontId="9" fillId="8" borderId="11" xfId="0" applyNumberFormat="1" applyFont="1" applyFill="1" applyBorder="1" applyAlignment="1">
      <alignment horizontal="center" vertical="center"/>
    </xf>
    <xf numFmtId="170" fontId="9" fillId="8" borderId="11" xfId="0" applyNumberFormat="1" applyFont="1" applyFill="1" applyBorder="1" applyAlignment="1">
      <alignment vertical="center"/>
    </xf>
    <xf numFmtId="0" fontId="9" fillId="8" borderId="34" xfId="0" applyFont="1" applyFill="1" applyBorder="1" applyAlignment="1">
      <alignment horizontal="justify" vertical="center"/>
    </xf>
    <xf numFmtId="0" fontId="8" fillId="3" borderId="1" xfId="0" applyFont="1" applyFill="1" applyBorder="1" applyAlignment="1">
      <alignment horizontal="center" vertical="center" wrapText="1"/>
    </xf>
    <xf numFmtId="195" fontId="8" fillId="3" borderId="12" xfId="0" applyNumberFormat="1" applyFont="1" applyFill="1" applyBorder="1" applyAlignment="1">
      <alignment horizontal="center" vertical="center" wrapText="1"/>
    </xf>
    <xf numFmtId="191" fontId="8" fillId="3" borderId="2" xfId="7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justify" vertical="center" wrapText="1"/>
    </xf>
    <xf numFmtId="0" fontId="5" fillId="3" borderId="9" xfId="0" applyFont="1" applyFill="1" applyBorder="1" applyAlignment="1">
      <alignment horizontal="justify" vertical="center"/>
    </xf>
    <xf numFmtId="191" fontId="5" fillId="3" borderId="9" xfId="7" applyNumberFormat="1" applyFont="1" applyFill="1" applyBorder="1" applyAlignment="1">
      <alignment horizontal="center" vertical="center"/>
    </xf>
    <xf numFmtId="2" fontId="8" fillId="3" borderId="9" xfId="0" applyNumberFormat="1" applyFont="1" applyFill="1" applyBorder="1" applyAlignment="1">
      <alignment horizontal="justify" vertical="center" wrapText="1"/>
    </xf>
    <xf numFmtId="167" fontId="5" fillId="3" borderId="13" xfId="5" applyFont="1" applyFill="1" applyBorder="1" applyAlignment="1">
      <alignment horizontal="center" vertical="center" wrapText="1"/>
    </xf>
    <xf numFmtId="0" fontId="8" fillId="0" borderId="21" xfId="0" applyFont="1" applyBorder="1" applyAlignment="1">
      <alignment vertical="center"/>
    </xf>
    <xf numFmtId="167" fontId="9" fillId="0" borderId="24" xfId="5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3" xfId="0" applyFont="1" applyBorder="1"/>
    <xf numFmtId="3" fontId="4" fillId="4" borderId="10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7" fontId="5" fillId="0" borderId="9" xfId="5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justify" vertical="center" wrapText="1"/>
    </xf>
    <xf numFmtId="0" fontId="8" fillId="3" borderId="13" xfId="0" applyFont="1" applyFill="1" applyBorder="1" applyAlignment="1">
      <alignment horizontal="justify" vertical="center" wrapText="1"/>
    </xf>
    <xf numFmtId="0" fontId="8" fillId="3" borderId="14" xfId="0" applyFont="1" applyFill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8" fillId="3" borderId="9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1" fontId="8" fillId="3" borderId="9" xfId="0" applyNumberFormat="1" applyFont="1" applyFill="1" applyBorder="1" applyAlignment="1">
      <alignment horizontal="center" vertical="center" wrapText="1"/>
    </xf>
    <xf numFmtId="1" fontId="8" fillId="3" borderId="13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/>
    </xf>
    <xf numFmtId="1" fontId="8" fillId="3" borderId="20" xfId="0" applyNumberFormat="1" applyFont="1" applyFill="1" applyBorder="1" applyAlignment="1">
      <alignment horizontal="center" vertical="center" wrapText="1"/>
    </xf>
    <xf numFmtId="3" fontId="8" fillId="0" borderId="13" xfId="0" applyNumberFormat="1" applyFont="1" applyBorder="1" applyAlignment="1">
      <alignment horizontal="center" vertical="center"/>
    </xf>
    <xf numFmtId="167" fontId="5" fillId="0" borderId="14" xfId="5" applyFont="1" applyFill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textRotation="90" wrapText="1"/>
    </xf>
    <xf numFmtId="0" fontId="4" fillId="4" borderId="14" xfId="0" applyFont="1" applyFill="1" applyBorder="1" applyAlignment="1">
      <alignment horizontal="center" vertical="center" textRotation="90" wrapText="1"/>
    </xf>
    <xf numFmtId="3" fontId="8" fillId="3" borderId="13" xfId="0" applyNumberFormat="1" applyFont="1" applyFill="1" applyBorder="1" applyAlignment="1">
      <alignment horizontal="center" vertical="center" wrapText="1"/>
    </xf>
    <xf numFmtId="170" fontId="8" fillId="3" borderId="9" xfId="0" applyNumberFormat="1" applyFont="1" applyFill="1" applyBorder="1" applyAlignment="1">
      <alignment horizontal="center" vertical="center" wrapText="1"/>
    </xf>
    <xf numFmtId="170" fontId="8" fillId="3" borderId="13" xfId="0" applyNumberFormat="1" applyFont="1" applyFill="1" applyBorder="1" applyAlignment="1">
      <alignment horizontal="center" vertical="center" wrapText="1"/>
    </xf>
    <xf numFmtId="3" fontId="8" fillId="3" borderId="16" xfId="0" applyNumberFormat="1" applyFont="1" applyFill="1" applyBorder="1" applyAlignment="1">
      <alignment horizontal="center" vertical="center" wrapText="1"/>
    </xf>
    <xf numFmtId="3" fontId="8" fillId="3" borderId="19" xfId="0" applyNumberFormat="1" applyFont="1" applyFill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3" fontId="8" fillId="0" borderId="20" xfId="0" applyNumberFormat="1" applyFont="1" applyBorder="1" applyAlignment="1">
      <alignment horizontal="center" vertical="center"/>
    </xf>
    <xf numFmtId="191" fontId="5" fillId="3" borderId="9" xfId="7" applyNumberFormat="1" applyFont="1" applyFill="1" applyBorder="1" applyAlignment="1">
      <alignment horizontal="center" vertical="center" wrapText="1"/>
    </xf>
    <xf numFmtId="191" fontId="5" fillId="3" borderId="14" xfId="7" applyNumberFormat="1" applyFont="1" applyFill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95" fontId="8" fillId="3" borderId="12" xfId="0" applyNumberFormat="1" applyFont="1" applyFill="1" applyBorder="1" applyAlignment="1">
      <alignment horizontal="center" vertical="center" wrapText="1"/>
    </xf>
    <xf numFmtId="3" fontId="9" fillId="5" borderId="16" xfId="0" applyNumberFormat="1" applyFont="1" applyFill="1" applyBorder="1" applyAlignment="1">
      <alignment horizontal="center" vertical="center" wrapText="1"/>
    </xf>
    <xf numFmtId="3" fontId="9" fillId="5" borderId="17" xfId="0" applyNumberFormat="1" applyFont="1" applyFill="1" applyBorder="1" applyAlignment="1">
      <alignment horizontal="center" vertical="center" wrapText="1"/>
    </xf>
    <xf numFmtId="3" fontId="4" fillId="4" borderId="15" xfId="0" applyNumberFormat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168" fontId="9" fillId="5" borderId="9" xfId="0" applyNumberFormat="1" applyFont="1" applyFill="1" applyBorder="1" applyAlignment="1">
      <alignment horizontal="center" vertical="center" wrapText="1"/>
    </xf>
    <xf numFmtId="168" fontId="9" fillId="5" borderId="14" xfId="0" applyNumberFormat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33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</cellXfs>
  <cellStyles count="30">
    <cellStyle name="Excel Built-in Normal" xfId="8" xr:uid="{00000000-0005-0000-0000-000000000000}"/>
    <cellStyle name="Excel Built-in Normal 2" xfId="20" xr:uid="{00000000-0005-0000-0000-000001000000}"/>
    <cellStyle name="Millares [0] 2" xfId="13" xr:uid="{00000000-0005-0000-0000-000003000000}"/>
    <cellStyle name="Millares [0] 3" xfId="26" xr:uid="{00000000-0005-0000-0000-000004000000}"/>
    <cellStyle name="Millares 2" xfId="2" xr:uid="{00000000-0005-0000-0000-000005000000}"/>
    <cellStyle name="Millares 2 2" xfId="5" xr:uid="{00000000-0005-0000-0000-000006000000}"/>
    <cellStyle name="Millares 2 2 2" xfId="14" xr:uid="{00000000-0005-0000-0000-000007000000}"/>
    <cellStyle name="Millares 2 3" xfId="9" xr:uid="{00000000-0005-0000-0000-000008000000}"/>
    <cellStyle name="Millares 3" xfId="21" xr:uid="{00000000-0005-0000-0000-000009000000}"/>
    <cellStyle name="Millares 3 2" xfId="29" xr:uid="{00000000-0005-0000-0000-00000A000000}"/>
    <cellStyle name="Millares 3 3" xfId="3" xr:uid="{00000000-0005-0000-0000-00000B000000}"/>
    <cellStyle name="Millares 4" xfId="10" xr:uid="{00000000-0005-0000-0000-00000C000000}"/>
    <cellStyle name="Millares 4 2" xfId="25" xr:uid="{00000000-0005-0000-0000-00000D000000}"/>
    <cellStyle name="Moneda [0] 2 3" xfId="23" xr:uid="{00000000-0005-0000-0000-00000F000000}"/>
    <cellStyle name="Moneda [0] 3" xfId="18" xr:uid="{00000000-0005-0000-0000-000010000000}"/>
    <cellStyle name="Moneda 2" xfId="15" xr:uid="{00000000-0005-0000-0000-000011000000}"/>
    <cellStyle name="Normal" xfId="0" builtinId="0"/>
    <cellStyle name="Normal 2" xfId="24" xr:uid="{00000000-0005-0000-0000-000013000000}"/>
    <cellStyle name="Normal 2 2" xfId="12" xr:uid="{00000000-0005-0000-0000-000014000000}"/>
    <cellStyle name="Normal 2 2 2" xfId="6" xr:uid="{00000000-0005-0000-0000-000015000000}"/>
    <cellStyle name="Normal 2 2 2 2" xfId="28" xr:uid="{00000000-0005-0000-0000-000016000000}"/>
    <cellStyle name="Normal 2 3" xfId="22" xr:uid="{00000000-0005-0000-0000-000017000000}"/>
    <cellStyle name="Normal 3" xfId="16" xr:uid="{00000000-0005-0000-0000-000018000000}"/>
    <cellStyle name="Normal 4" xfId="27" xr:uid="{00000000-0005-0000-0000-000019000000}"/>
    <cellStyle name="Normal 7" xfId="19" xr:uid="{00000000-0005-0000-0000-00001A000000}"/>
    <cellStyle name="Porcentaje 2" xfId="1" xr:uid="{00000000-0005-0000-0000-00001C000000}"/>
    <cellStyle name="Porcentaje 2 2" xfId="4" xr:uid="{00000000-0005-0000-0000-00001D000000}"/>
    <cellStyle name="Porcentaje 2 2 2" xfId="11" xr:uid="{00000000-0005-0000-0000-00001E000000}"/>
    <cellStyle name="Porcentaje 2 3" xfId="7" xr:uid="{00000000-0005-0000-0000-00001F000000}"/>
    <cellStyle name="Porcentual 2" xfId="17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AQ20"/>
  <sheetViews>
    <sheetView showGridLines="0" tabSelected="1" zoomScale="60" zoomScaleNormal="60" workbookViewId="0">
      <selection activeCell="E21" sqref="E21"/>
    </sheetView>
  </sheetViews>
  <sheetFormatPr baseColWidth="10" defaultColWidth="11.42578125" defaultRowHeight="15" x14ac:dyDescent="0.2"/>
  <cols>
    <col min="1" max="1" width="18.5703125" style="1" customWidth="1"/>
    <col min="2" max="2" width="9.5703125" style="1" customWidth="1"/>
    <col min="3" max="3" width="13" style="1" customWidth="1"/>
    <col min="4" max="4" width="16" style="1" customWidth="1"/>
    <col min="5" max="5" width="11.42578125" style="1" customWidth="1"/>
    <col min="6" max="6" width="10.140625" style="1" customWidth="1"/>
    <col min="7" max="7" width="16.5703125" style="1" customWidth="1"/>
    <col min="8" max="8" width="11.42578125" style="1" customWidth="1"/>
    <col min="9" max="9" width="2.85546875" style="1" customWidth="1"/>
    <col min="10" max="10" width="11.42578125" style="1"/>
    <col min="11" max="11" width="28.5703125" style="1" customWidth="1"/>
    <col min="12" max="12" width="19" style="1" customWidth="1"/>
    <col min="13" max="13" width="18" style="1" customWidth="1"/>
    <col min="14" max="14" width="21.28515625" style="1" customWidth="1"/>
    <col min="15" max="15" width="12.7109375" style="1" customWidth="1"/>
    <col min="16" max="16" width="26" style="1" customWidth="1"/>
    <col min="17" max="17" width="14.140625" style="1" customWidth="1"/>
    <col min="18" max="18" width="26.5703125" style="1" customWidth="1"/>
    <col min="19" max="19" width="28.140625" style="1" customWidth="1"/>
    <col min="20" max="20" width="33.85546875" style="1" customWidth="1"/>
    <col min="21" max="21" width="34.140625" style="1" customWidth="1"/>
    <col min="22" max="22" width="27" style="1" customWidth="1"/>
    <col min="23" max="23" width="14.5703125" style="1" customWidth="1"/>
    <col min="24" max="24" width="16.28515625" style="1" customWidth="1"/>
    <col min="25" max="40" width="11.42578125" style="1"/>
    <col min="41" max="41" width="14.85546875" style="1" customWidth="1"/>
    <col min="42" max="42" width="17.28515625" style="1" customWidth="1"/>
    <col min="43" max="43" width="23.42578125" style="1" customWidth="1"/>
    <col min="44" max="16384" width="11.42578125" style="1"/>
  </cols>
  <sheetData>
    <row r="1" spans="1:43" ht="15" customHeight="1" x14ac:dyDescent="0.2">
      <c r="A1" s="97" t="s">
        <v>68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119"/>
      <c r="AP1" s="36" t="s">
        <v>0</v>
      </c>
      <c r="AQ1" s="37" t="s">
        <v>1</v>
      </c>
    </row>
    <row r="2" spans="1:43" ht="15" customHeight="1" x14ac:dyDescent="0.2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20"/>
      <c r="AP2" s="17" t="s">
        <v>2</v>
      </c>
      <c r="AQ2" s="38">
        <v>6</v>
      </c>
    </row>
    <row r="3" spans="1:43" ht="15" customHeight="1" x14ac:dyDescent="0.2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20"/>
      <c r="AP3" s="16" t="s">
        <v>3</v>
      </c>
      <c r="AQ3" s="39" t="s">
        <v>4</v>
      </c>
    </row>
    <row r="4" spans="1:43" s="18" customFormat="1" ht="15" customHeight="1" x14ac:dyDescent="0.2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21"/>
      <c r="AP4" s="2" t="s">
        <v>5</v>
      </c>
      <c r="AQ4" s="40" t="s">
        <v>45</v>
      </c>
    </row>
    <row r="5" spans="1:43" ht="15.75" x14ac:dyDescent="0.2">
      <c r="A5" s="103" t="s">
        <v>6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35"/>
      <c r="Q5" s="123" t="s">
        <v>7</v>
      </c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8"/>
    </row>
    <row r="6" spans="1:43" ht="15.75" x14ac:dyDescent="0.2">
      <c r="A6" s="105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7"/>
      <c r="Q6" s="123"/>
      <c r="R6" s="117"/>
      <c r="S6" s="117"/>
      <c r="T6" s="117"/>
      <c r="U6" s="117"/>
      <c r="V6" s="117"/>
      <c r="W6" s="117"/>
      <c r="X6" s="117"/>
      <c r="Y6" s="118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23"/>
      <c r="AQ6" s="118"/>
    </row>
    <row r="7" spans="1:43" ht="15.75" customHeight="1" x14ac:dyDescent="0.2">
      <c r="A7" s="160" t="s">
        <v>8</v>
      </c>
      <c r="B7" s="133" t="s">
        <v>9</v>
      </c>
      <c r="C7" s="158"/>
      <c r="D7" s="131" t="s">
        <v>8</v>
      </c>
      <c r="E7" s="133" t="s">
        <v>10</v>
      </c>
      <c r="F7" s="158"/>
      <c r="G7" s="131" t="s">
        <v>8</v>
      </c>
      <c r="H7" s="133" t="s">
        <v>11</v>
      </c>
      <c r="I7" s="158"/>
      <c r="J7" s="131" t="s">
        <v>8</v>
      </c>
      <c r="K7" s="131" t="s">
        <v>12</v>
      </c>
      <c r="L7" s="131" t="s">
        <v>13</v>
      </c>
      <c r="M7" s="131" t="s">
        <v>14</v>
      </c>
      <c r="N7" s="131" t="s">
        <v>15</v>
      </c>
      <c r="O7" s="131" t="s">
        <v>46</v>
      </c>
      <c r="P7" s="131" t="s">
        <v>7</v>
      </c>
      <c r="Q7" s="131" t="s">
        <v>16</v>
      </c>
      <c r="R7" s="131" t="s">
        <v>17</v>
      </c>
      <c r="S7" s="131" t="s">
        <v>18</v>
      </c>
      <c r="T7" s="131" t="s">
        <v>19</v>
      </c>
      <c r="U7" s="131" t="s">
        <v>20</v>
      </c>
      <c r="V7" s="131" t="s">
        <v>17</v>
      </c>
      <c r="W7" s="131" t="s">
        <v>8</v>
      </c>
      <c r="X7" s="131" t="s">
        <v>21</v>
      </c>
      <c r="Y7" s="85" t="s">
        <v>22</v>
      </c>
      <c r="Z7" s="153"/>
      <c r="AA7" s="86" t="s">
        <v>23</v>
      </c>
      <c r="AB7" s="87"/>
      <c r="AC7" s="87"/>
      <c r="AD7" s="154"/>
      <c r="AE7" s="88" t="s">
        <v>24</v>
      </c>
      <c r="AF7" s="89"/>
      <c r="AG7" s="89"/>
      <c r="AH7" s="89"/>
      <c r="AI7" s="89"/>
      <c r="AJ7" s="155"/>
      <c r="AK7" s="86" t="s">
        <v>25</v>
      </c>
      <c r="AL7" s="87"/>
      <c r="AM7" s="154"/>
      <c r="AN7" s="136" t="s">
        <v>26</v>
      </c>
      <c r="AO7" s="156" t="s">
        <v>27</v>
      </c>
      <c r="AP7" s="156" t="s">
        <v>28</v>
      </c>
      <c r="AQ7" s="151" t="s">
        <v>29</v>
      </c>
    </row>
    <row r="8" spans="1:43" ht="111.75" customHeight="1" x14ac:dyDescent="0.2">
      <c r="A8" s="161"/>
      <c r="B8" s="134"/>
      <c r="C8" s="159"/>
      <c r="D8" s="132"/>
      <c r="E8" s="134"/>
      <c r="F8" s="159"/>
      <c r="G8" s="132"/>
      <c r="H8" s="134"/>
      <c r="I8" s="159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24" t="s">
        <v>30</v>
      </c>
      <c r="Z8" s="25" t="s">
        <v>31</v>
      </c>
      <c r="AA8" s="24" t="s">
        <v>32</v>
      </c>
      <c r="AB8" s="24" t="s">
        <v>42</v>
      </c>
      <c r="AC8" s="24" t="s">
        <v>43</v>
      </c>
      <c r="AD8" s="24" t="s">
        <v>44</v>
      </c>
      <c r="AE8" s="24" t="s">
        <v>33</v>
      </c>
      <c r="AF8" s="24" t="s">
        <v>34</v>
      </c>
      <c r="AG8" s="24" t="s">
        <v>35</v>
      </c>
      <c r="AH8" s="24" t="s">
        <v>36</v>
      </c>
      <c r="AI8" s="24" t="s">
        <v>37</v>
      </c>
      <c r="AJ8" s="24" t="s">
        <v>38</v>
      </c>
      <c r="AK8" s="24" t="s">
        <v>39</v>
      </c>
      <c r="AL8" s="24" t="s">
        <v>40</v>
      </c>
      <c r="AM8" s="24" t="s">
        <v>41</v>
      </c>
      <c r="AN8" s="137"/>
      <c r="AO8" s="157"/>
      <c r="AP8" s="157"/>
      <c r="AQ8" s="152"/>
    </row>
    <row r="9" spans="1:43" ht="15.75" x14ac:dyDescent="0.2">
      <c r="A9" s="41">
        <v>4</v>
      </c>
      <c r="B9" s="42" t="s">
        <v>47</v>
      </c>
      <c r="C9" s="43"/>
      <c r="D9" s="43"/>
      <c r="E9" s="43"/>
      <c r="F9" s="43"/>
      <c r="G9" s="43"/>
      <c r="H9" s="43"/>
      <c r="I9" s="43"/>
      <c r="J9" s="43"/>
      <c r="K9" s="44"/>
      <c r="L9" s="43"/>
      <c r="M9" s="43"/>
      <c r="N9" s="43"/>
      <c r="O9" s="45"/>
      <c r="P9" s="44"/>
      <c r="Q9" s="46"/>
      <c r="R9" s="47"/>
      <c r="S9" s="44"/>
      <c r="T9" s="44"/>
      <c r="U9" s="44"/>
      <c r="V9" s="48"/>
      <c r="W9" s="49"/>
      <c r="X9" s="45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50"/>
      <c r="AP9" s="50"/>
      <c r="AQ9" s="51"/>
    </row>
    <row r="10" spans="1:43" ht="15.75" x14ac:dyDescent="0.2">
      <c r="A10" s="32"/>
      <c r="B10" s="33"/>
      <c r="C10" s="34"/>
      <c r="D10" s="52">
        <v>23</v>
      </c>
      <c r="E10" s="53" t="s">
        <v>48</v>
      </c>
      <c r="F10" s="53"/>
      <c r="G10" s="54"/>
      <c r="H10" s="54"/>
      <c r="I10" s="54"/>
      <c r="J10" s="54"/>
      <c r="K10" s="55"/>
      <c r="L10" s="54"/>
      <c r="M10" s="54"/>
      <c r="N10" s="54"/>
      <c r="O10" s="56"/>
      <c r="P10" s="55"/>
      <c r="Q10" s="57"/>
      <c r="R10" s="58"/>
      <c r="S10" s="55"/>
      <c r="T10" s="55"/>
      <c r="U10" s="55"/>
      <c r="V10" s="59"/>
      <c r="W10" s="60"/>
      <c r="X10" s="56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61"/>
      <c r="AP10" s="61"/>
      <c r="AQ10" s="62"/>
    </row>
    <row r="11" spans="1:43" ht="15.75" x14ac:dyDescent="0.2">
      <c r="A11" s="3"/>
      <c r="B11" s="4"/>
      <c r="C11" s="35"/>
      <c r="D11" s="5"/>
      <c r="E11" s="33"/>
      <c r="F11" s="34"/>
      <c r="G11" s="63">
        <v>77</v>
      </c>
      <c r="H11" s="64" t="s">
        <v>49</v>
      </c>
      <c r="I11" s="64"/>
      <c r="J11" s="64"/>
      <c r="K11" s="65"/>
      <c r="L11" s="64"/>
      <c r="M11" s="64"/>
      <c r="N11" s="64"/>
      <c r="O11" s="66"/>
      <c r="P11" s="65"/>
      <c r="Q11" s="67"/>
      <c r="R11" s="68"/>
      <c r="S11" s="65"/>
      <c r="T11" s="65"/>
      <c r="U11" s="65"/>
      <c r="V11" s="69"/>
      <c r="W11" s="70"/>
      <c r="X11" s="66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71"/>
      <c r="AP11" s="71"/>
      <c r="AQ11" s="72"/>
    </row>
    <row r="12" spans="1:43" ht="48.75" customHeight="1" x14ac:dyDescent="0.2">
      <c r="A12" s="6"/>
      <c r="B12" s="7"/>
      <c r="C12" s="73"/>
      <c r="D12" s="150"/>
      <c r="E12" s="7"/>
      <c r="F12" s="73"/>
      <c r="G12" s="9"/>
      <c r="H12" s="7"/>
      <c r="I12" s="7"/>
      <c r="J12" s="109">
        <v>223</v>
      </c>
      <c r="K12" s="92" t="s">
        <v>50</v>
      </c>
      <c r="L12" s="112" t="s">
        <v>51</v>
      </c>
      <c r="M12" s="90">
        <v>1</v>
      </c>
      <c r="N12" s="109">
        <v>2301010423</v>
      </c>
      <c r="O12" s="116" t="s">
        <v>52</v>
      </c>
      <c r="P12" s="91" t="s">
        <v>53</v>
      </c>
      <c r="Q12" s="146">
        <f>(V12)/R12</f>
        <v>0.89333217391304343</v>
      </c>
      <c r="R12" s="122">
        <f>SUM(V12:V15)</f>
        <v>115000000</v>
      </c>
      <c r="S12" s="115" t="s">
        <v>54</v>
      </c>
      <c r="T12" s="112" t="s">
        <v>55</v>
      </c>
      <c r="U12" s="143" t="s">
        <v>56</v>
      </c>
      <c r="V12" s="108">
        <v>102733200</v>
      </c>
      <c r="W12" s="124"/>
      <c r="X12" s="115" t="s">
        <v>57</v>
      </c>
      <c r="Y12" s="126">
        <v>56929</v>
      </c>
      <c r="Z12" s="126">
        <v>57641</v>
      </c>
      <c r="AA12" s="126">
        <v>27997</v>
      </c>
      <c r="AB12" s="130">
        <v>9152</v>
      </c>
      <c r="AC12" s="130">
        <v>60541</v>
      </c>
      <c r="AD12" s="130">
        <v>16880</v>
      </c>
      <c r="AE12" s="126">
        <v>283</v>
      </c>
      <c r="AF12" s="126">
        <v>1495</v>
      </c>
      <c r="AG12" s="126">
        <v>7</v>
      </c>
      <c r="AH12" s="126">
        <v>0</v>
      </c>
      <c r="AI12" s="126">
        <v>0</v>
      </c>
      <c r="AJ12" s="126">
        <v>0</v>
      </c>
      <c r="AK12" s="126">
        <v>0</v>
      </c>
      <c r="AL12" s="126">
        <v>5497</v>
      </c>
      <c r="AM12" s="126">
        <v>0</v>
      </c>
      <c r="AN12" s="126">
        <v>236422</v>
      </c>
      <c r="AO12" s="139">
        <v>43101</v>
      </c>
      <c r="AP12" s="139">
        <v>43465</v>
      </c>
      <c r="AQ12" s="141" t="s">
        <v>58</v>
      </c>
    </row>
    <row r="13" spans="1:43" ht="17.25" customHeight="1" x14ac:dyDescent="0.2">
      <c r="A13" s="6"/>
      <c r="B13" s="94"/>
      <c r="C13" s="95"/>
      <c r="D13" s="150"/>
      <c r="E13" s="94"/>
      <c r="F13" s="95"/>
      <c r="G13" s="8"/>
      <c r="H13" s="94"/>
      <c r="I13" s="94"/>
      <c r="J13" s="111"/>
      <c r="K13" s="93"/>
      <c r="L13" s="114"/>
      <c r="M13" s="96"/>
      <c r="N13" s="110"/>
      <c r="O13" s="116"/>
      <c r="P13" s="91"/>
      <c r="Q13" s="147"/>
      <c r="R13" s="138"/>
      <c r="S13" s="115"/>
      <c r="T13" s="113"/>
      <c r="U13" s="144"/>
      <c r="V13" s="129"/>
      <c r="W13" s="125"/>
      <c r="X13" s="115"/>
      <c r="Y13" s="128"/>
      <c r="Z13" s="128"/>
      <c r="AA13" s="128">
        <v>135912</v>
      </c>
      <c r="AB13" s="148"/>
      <c r="AC13" s="148"/>
      <c r="AD13" s="14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40"/>
      <c r="AP13" s="140"/>
      <c r="AQ13" s="142"/>
    </row>
    <row r="14" spans="1:43" ht="75" x14ac:dyDescent="0.2">
      <c r="A14" s="6"/>
      <c r="B14" s="7"/>
      <c r="C14" s="73"/>
      <c r="D14" s="74"/>
      <c r="E14" s="7"/>
      <c r="F14" s="73"/>
      <c r="G14" s="8"/>
      <c r="H14" s="7"/>
      <c r="I14" s="7"/>
      <c r="J14" s="20">
        <v>224</v>
      </c>
      <c r="K14" s="11" t="s">
        <v>59</v>
      </c>
      <c r="L14" s="28" t="s">
        <v>60</v>
      </c>
      <c r="M14" s="10">
        <v>1</v>
      </c>
      <c r="N14" s="110"/>
      <c r="O14" s="116"/>
      <c r="P14" s="91"/>
      <c r="Q14" s="75">
        <f>V14/R12</f>
        <v>9.2173913043478259E-2</v>
      </c>
      <c r="R14" s="138"/>
      <c r="S14" s="115"/>
      <c r="T14" s="114"/>
      <c r="U14" s="76" t="s">
        <v>61</v>
      </c>
      <c r="V14" s="29">
        <v>10600000</v>
      </c>
      <c r="W14" s="125"/>
      <c r="X14" s="115"/>
      <c r="Y14" s="128"/>
      <c r="Z14" s="128">
        <v>57641</v>
      </c>
      <c r="AA14" s="128">
        <v>135912</v>
      </c>
      <c r="AB14" s="148"/>
      <c r="AC14" s="148"/>
      <c r="AD14" s="14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40"/>
      <c r="AP14" s="140"/>
      <c r="AQ14" s="142"/>
    </row>
    <row r="15" spans="1:43" ht="105.75" thickBot="1" x14ac:dyDescent="0.25">
      <c r="A15" s="6"/>
      <c r="B15" s="7"/>
      <c r="C15" s="73"/>
      <c r="D15" s="74"/>
      <c r="E15" s="7"/>
      <c r="F15" s="73"/>
      <c r="G15" s="8"/>
      <c r="H15" s="7"/>
      <c r="I15" s="7"/>
      <c r="J15" s="30">
        <v>225</v>
      </c>
      <c r="K15" s="26" t="s">
        <v>62</v>
      </c>
      <c r="L15" s="77" t="s">
        <v>63</v>
      </c>
      <c r="M15" s="31">
        <v>1</v>
      </c>
      <c r="N15" s="110"/>
      <c r="O15" s="109"/>
      <c r="P15" s="92"/>
      <c r="Q15" s="78">
        <f>V15/R12</f>
        <v>1.4493913043478262E-2</v>
      </c>
      <c r="R15" s="138"/>
      <c r="S15" s="112"/>
      <c r="T15" s="27" t="s">
        <v>64</v>
      </c>
      <c r="U15" s="79" t="s">
        <v>65</v>
      </c>
      <c r="V15" s="80">
        <v>1666800</v>
      </c>
      <c r="W15" s="127"/>
      <c r="X15" s="112"/>
      <c r="Y15" s="145"/>
      <c r="Z15" s="145"/>
      <c r="AA15" s="145">
        <v>135912</v>
      </c>
      <c r="AB15" s="149"/>
      <c r="AC15" s="149"/>
      <c r="AD15" s="149"/>
      <c r="AE15" s="145"/>
      <c r="AF15" s="145"/>
      <c r="AG15" s="128"/>
      <c r="AH15" s="128"/>
      <c r="AI15" s="128"/>
      <c r="AJ15" s="128"/>
      <c r="AK15" s="128"/>
      <c r="AL15" s="128"/>
      <c r="AM15" s="128"/>
      <c r="AN15" s="128"/>
      <c r="AO15" s="140"/>
      <c r="AP15" s="140"/>
      <c r="AQ15" s="142"/>
    </row>
    <row r="16" spans="1:43" s="14" customFormat="1" ht="16.5" thickBot="1" x14ac:dyDescent="0.3">
      <c r="A16" s="81"/>
      <c r="B16" s="12"/>
      <c r="C16" s="12"/>
      <c r="D16" s="12"/>
      <c r="E16" s="12"/>
      <c r="F16" s="12"/>
      <c r="G16" s="13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82">
        <f>SUM(R12:R15)</f>
        <v>115000000</v>
      </c>
      <c r="S16" s="12"/>
      <c r="T16" s="12"/>
      <c r="U16" s="83"/>
      <c r="V16" s="82">
        <f>SUM(V12:V15)</f>
        <v>115000000</v>
      </c>
      <c r="W16" s="81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83"/>
    </row>
    <row r="18" spans="5:33" x14ac:dyDescent="0.2">
      <c r="I18" s="84"/>
      <c r="J18" s="84"/>
      <c r="Z18" s="15"/>
      <c r="AA18" s="15"/>
      <c r="AB18" s="15"/>
      <c r="AC18" s="15"/>
      <c r="AD18" s="15"/>
      <c r="AE18" s="15"/>
      <c r="AF18" s="15"/>
      <c r="AG18" s="15"/>
    </row>
    <row r="19" spans="5:33" ht="15.75" x14ac:dyDescent="0.25">
      <c r="E19" s="21" t="s">
        <v>66</v>
      </c>
      <c r="F19" s="23"/>
      <c r="G19" s="23"/>
      <c r="H19" s="23"/>
      <c r="Z19" s="15"/>
      <c r="AA19" s="15"/>
      <c r="AB19" s="15"/>
      <c r="AC19" s="15"/>
      <c r="AD19" s="15"/>
      <c r="AE19" s="15"/>
      <c r="AF19" s="15"/>
      <c r="AG19" s="15"/>
    </row>
    <row r="20" spans="5:33" ht="15.75" x14ac:dyDescent="0.25">
      <c r="E20" s="22" t="s">
        <v>67</v>
      </c>
    </row>
  </sheetData>
  <sheetProtection password="CBEB" sheet="1" objects="1" scenarios="1"/>
  <mergeCells count="72">
    <mergeCell ref="A7:A8"/>
    <mergeCell ref="B7:C8"/>
    <mergeCell ref="D7:D8"/>
    <mergeCell ref="E7:F8"/>
    <mergeCell ref="G7:G8"/>
    <mergeCell ref="A1:AO4"/>
    <mergeCell ref="A5:P6"/>
    <mergeCell ref="Q5:AQ5"/>
    <mergeCell ref="Q6:Y6"/>
    <mergeCell ref="AP6:AQ6"/>
    <mergeCell ref="T7:T8"/>
    <mergeCell ref="H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AQ7:AQ8"/>
    <mergeCell ref="U7:U8"/>
    <mergeCell ref="V7:V8"/>
    <mergeCell ref="W7:W8"/>
    <mergeCell ref="X7:X8"/>
    <mergeCell ref="Y7:Z7"/>
    <mergeCell ref="AA7:AD7"/>
    <mergeCell ref="AE7:AJ7"/>
    <mergeCell ref="AK7:AM7"/>
    <mergeCell ref="AN7:AN8"/>
    <mergeCell ref="AO7:AO8"/>
    <mergeCell ref="AP7:AP8"/>
    <mergeCell ref="T12:T14"/>
    <mergeCell ref="D12:D13"/>
    <mergeCell ref="J12:J13"/>
    <mergeCell ref="K12:K13"/>
    <mergeCell ref="L12:L13"/>
    <mergeCell ref="M12:M13"/>
    <mergeCell ref="N12:N15"/>
    <mergeCell ref="AI12:AI15"/>
    <mergeCell ref="AJ12:AJ15"/>
    <mergeCell ref="AK12:AK15"/>
    <mergeCell ref="AL12:AL15"/>
    <mergeCell ref="AA12:AA15"/>
    <mergeCell ref="AB12:AB15"/>
    <mergeCell ref="AC12:AC15"/>
    <mergeCell ref="AD12:AD15"/>
    <mergeCell ref="AE12:AE15"/>
    <mergeCell ref="AF12:AF15"/>
    <mergeCell ref="B13:C13"/>
    <mergeCell ref="E13:F13"/>
    <mergeCell ref="H13:I13"/>
    <mergeCell ref="AG12:AG15"/>
    <mergeCell ref="AH12:AH15"/>
    <mergeCell ref="U12:U13"/>
    <mergeCell ref="V12:V13"/>
    <mergeCell ref="W12:W15"/>
    <mergeCell ref="X12:X15"/>
    <mergeCell ref="Y12:Y15"/>
    <mergeCell ref="Z12:Z15"/>
    <mergeCell ref="O12:O15"/>
    <mergeCell ref="P12:P15"/>
    <mergeCell ref="Q12:Q13"/>
    <mergeCell ref="R12:R15"/>
    <mergeCell ref="S12:S15"/>
    <mergeCell ref="AM12:AM15"/>
    <mergeCell ref="AN12:AN15"/>
    <mergeCell ref="AO12:AO15"/>
    <mergeCell ref="AP12:AP15"/>
    <mergeCell ref="AQ12:AQ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IDTQ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Bryan</cp:lastModifiedBy>
  <dcterms:created xsi:type="dcterms:W3CDTF">2019-02-04T23:48:35Z</dcterms:created>
  <dcterms:modified xsi:type="dcterms:W3CDTF">2023-06-02T16:41:37Z</dcterms:modified>
</cp:coreProperties>
</file>