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18\"/>
    </mc:Choice>
  </mc:AlternateContent>
  <xr:revisionPtr revIDLastSave="0" documentId="13_ncr:1_{1BC0B9CB-5D5D-4EEF-AA96-4FC624438C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DTQ" sheetId="6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6" l="1"/>
  <c r="Q12" i="6" s="1"/>
  <c r="V16" i="6"/>
  <c r="Q14" i="6" l="1"/>
  <c r="Q15" i="6"/>
  <c r="R16" i="6"/>
</calcChain>
</file>

<file path=xl/sharedStrings.xml><?xml version="1.0" encoding="utf-8"?>
<sst xmlns="http://schemas.openxmlformats.org/spreadsheetml/2006/main" count="76" uniqueCount="70">
  <si>
    <t xml:space="preserve">PLAN DE DESARROLLO DEPARTAMENTAL </t>
  </si>
  <si>
    <t xml:space="preserve">PROYECTO </t>
  </si>
  <si>
    <t>CODIGO</t>
  </si>
  <si>
    <t xml:space="preserve">ESTRATEGIA </t>
  </si>
  <si>
    <t xml:space="preserve">PROGRAMA </t>
  </si>
  <si>
    <t xml:space="preserve">SUBPROGRAMA </t>
  </si>
  <si>
    <t xml:space="preserve">META DE PRODUCTO PLAN DE DESARROLLO </t>
  </si>
  <si>
    <t xml:space="preserve">INDICADOR </t>
  </si>
  <si>
    <t>META FISICA PROGRAMADA</t>
  </si>
  <si>
    <t>IMPUTACION PRESUPUESTAL</t>
  </si>
  <si>
    <t>PESO DE LA META %</t>
  </si>
  <si>
    <t xml:space="preserve">VALOR EN PESOS </t>
  </si>
  <si>
    <t xml:space="preserve">OBJETIVO GENERAL DEL PROYECTO </t>
  </si>
  <si>
    <t xml:space="preserve">OBJETIVOS ESPECIFICOS </t>
  </si>
  <si>
    <t>ACTIVIDADES CUANTIFICADAS</t>
  </si>
  <si>
    <t xml:space="preserve">FUENTE DE RECURSOS 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</si>
  <si>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</si>
  <si>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</si>
  <si>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</si>
  <si>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</si>
  <si>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</si>
  <si>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FECHA DE INICIO </t>
  </si>
  <si>
    <t xml:space="preserve">FECHA DE TERMINACIÓN </t>
  </si>
  <si>
    <t xml:space="preserve">RESPONSABLE </t>
  </si>
  <si>
    <t>MUJER</t>
  </si>
  <si>
    <t>HOMBRE</t>
  </si>
  <si>
    <t>Edad Escolar 
(0 - 14 años)</t>
  </si>
  <si>
    <t>Adolescencia
 (15 - 19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</si>
  <si>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</si>
  <si>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</si>
  <si>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</si>
  <si>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</si>
  <si>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</si>
  <si>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</si>
  <si>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</si>
  <si>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</si>
  <si>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</si>
  <si>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</si>
  <si>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F-PLA-06</t>
  </si>
  <si>
    <t>Nov. 22 de 2017</t>
  </si>
  <si>
    <t>01 de 1</t>
  </si>
  <si>
    <t>No.</t>
  </si>
  <si>
    <t xml:space="preserve">CODIGO:  </t>
  </si>
  <si>
    <t xml:space="preserve">VERSIÓN: </t>
  </si>
  <si>
    <t xml:space="preserve">FECHA: </t>
  </si>
  <si>
    <t>PÁGINA:</t>
  </si>
  <si>
    <t>Edad Económicamente Activa      (20-59 años)</t>
  </si>
  <si>
    <t xml:space="preserve">SEGURIDAD HUMANA </t>
  </si>
  <si>
    <t>Seguridad humana como dinamizador de la vida, dignidad y libertad en el Qundío</t>
  </si>
  <si>
    <t>Fortalecimiento dela seguridad vial en el Departamentol del Quindío</t>
  </si>
  <si>
    <t>Implementar un programa para disminuir la accidentalidad en las vías del departamento</t>
  </si>
  <si>
    <t>Programa para disminuir la accidentalidad implementado</t>
  </si>
  <si>
    <t>201663000-172</t>
  </si>
  <si>
    <t>Fortalecimiento de la seguridad vial  en el Departamento del Quindío</t>
  </si>
  <si>
    <t>Disminuir  el numero de lesiones fatales y graves por accidentes de transito, en la poblacion, a traves de planes y programas institucionales para mejorar las condiciones de vida de la poblacion de los municipios de la jurisdicción del instituto departamental de transito del quindio</t>
  </si>
  <si>
    <t>Disminuir los riesgos de accidentes en las vias mediante la formulación e implementación de planes y programas de seguridad vial para el mejoramiento de las ocndiciones de vida de la población en la jurisdicción del I.D.T.Q</t>
  </si>
  <si>
    <t>Realizar inventario, diagnostico situacional y diseño del programa de señalización vial</t>
  </si>
  <si>
    <t xml:space="preserve">Recursos Propios </t>
  </si>
  <si>
    <t>Gloria Mercedes Buitrago
Directora</t>
  </si>
  <si>
    <t>Implementar el programa orientado a disminución de la accidentalidad en las vias</t>
  </si>
  <si>
    <t xml:space="preserve">Formular e implementar el Plan de Seguridad Vial del Departamento </t>
  </si>
  <si>
    <t>Plan departamental de seguridad vial elaborado e implementado</t>
  </si>
  <si>
    <t>Formulación del Plan de Seguridad Vial</t>
  </si>
  <si>
    <t xml:space="preserve">Apoyar la implementación del programa: Ciclorutas en el departamento del Quindío </t>
  </si>
  <si>
    <t>Programa: Ciclorutas en el departamento del Quindío apoyado</t>
  </si>
  <si>
    <t>Generear oportunidadesinstitucionales a través de procesos de gestion orientados a insentivar programas de movilidad sostenible en la jurisdiccion del I.D.T.Q</t>
  </si>
  <si>
    <t>Campañas de difusión y sensibilización a la población del Programa Nacional de ciclorutas</t>
  </si>
  <si>
    <t>Directora</t>
  </si>
  <si>
    <t>GLORIA MERCEDES BUITRAGO SALAZAR</t>
  </si>
  <si>
    <t>PROGRAMACION PLAN DE ACCIÓN
Instituto Departamental de Tránsito del Quindiío IDTQ
II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</si>
</sst>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dd/mm/yy;@"/>
    <numFmt numFmtId="170" formatCode="&quot;$&quot;\ #,##0"/>
    <numFmt numFmtId="171" formatCode="dd/mm/yyyy;@"/>
    <numFmt numFmtId="173" formatCode="0.0"/>
    <numFmt numFmtId="177" formatCode="00"/>
    <numFmt numFmtId="179" formatCode="#,##0_ ;\-#,##0\ "/>
    <numFmt numFmtId="19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C3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8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41" fontId="1" fillId="0" borderId="0" applyFont="0" applyFill="0" applyBorder="0" applyAlignment="0" applyProtection="0"/>
    <xf numFmtId="193" fontId="1" fillId="0" borderId="0" applyFont="0" applyFill="0" applyBorder="0" applyAlignment="0" applyProtection="0"/>
  </cellStyleXfs>
  <cellXfs count="146">
    <xf numFmtId="0" fontId="0" fillId="0" borderId="0" xfId="0"/>
    <xf numFmtId="0" fontId="8" fillId="0" borderId="0" xfId="0" applyFont="1"/>
    <xf numFmtId="1" fontId="9" fillId="3" borderId="25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2" xfId="0" applyFont="1" applyBorder="1"/>
    <xf numFmtId="0" fontId="8" fillId="0" borderId="0" xfId="0" applyFont="1" applyAlignment="1">
      <alignment wrapText="1"/>
    </xf>
    <xf numFmtId="0" fontId="9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0" xfId="0" applyFont="1"/>
    <xf numFmtId="0" fontId="8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justify" vertical="center" wrapText="1"/>
    </xf>
    <xf numFmtId="0" fontId="7" fillId="0" borderId="32" xfId="0" applyFont="1" applyBorder="1"/>
    <xf numFmtId="0" fontId="7" fillId="0" borderId="24" xfId="0" applyFont="1" applyBorder="1"/>
    <xf numFmtId="0" fontId="7" fillId="0" borderId="2" xfId="0" applyFont="1" applyBorder="1" applyAlignment="1">
      <alignment horizontal="left"/>
    </xf>
    <xf numFmtId="177" fontId="7" fillId="0" borderId="17" xfId="0" applyNumberFormat="1" applyFont="1" applyBorder="1" applyAlignment="1">
      <alignment horizontal="left"/>
    </xf>
    <xf numFmtId="17" fontId="7" fillId="0" borderId="17" xfId="0" applyNumberFormat="1" applyFont="1" applyBorder="1" applyAlignment="1">
      <alignment horizontal="left"/>
    </xf>
    <xf numFmtId="0" fontId="7" fillId="0" borderId="2" xfId="0" applyFont="1" applyBorder="1" applyAlignment="1">
      <alignment vertical="center"/>
    </xf>
    <xf numFmtId="3" fontId="2" fillId="2" borderId="17" xfId="0" applyNumberFormat="1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 textRotation="90" wrapText="1"/>
    </xf>
    <xf numFmtId="0" fontId="9" fillId="5" borderId="2" xfId="0" applyFont="1" applyFill="1" applyBorder="1" applyAlignment="1">
      <alignment horizontal="center" vertical="center" textRotation="90" wrapText="1"/>
    </xf>
    <xf numFmtId="1" fontId="9" fillId="6" borderId="33" xfId="0" applyNumberFormat="1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justify" vertical="center"/>
    </xf>
    <xf numFmtId="0" fontId="9" fillId="6" borderId="11" xfId="0" applyFont="1" applyFill="1" applyBorder="1" applyAlignment="1">
      <alignment horizontal="center" vertical="center"/>
    </xf>
    <xf numFmtId="173" fontId="9" fillId="6" borderId="11" xfId="0" applyNumberFormat="1" applyFont="1" applyFill="1" applyBorder="1" applyAlignment="1">
      <alignment horizontal="center" vertical="center"/>
    </xf>
    <xf numFmtId="170" fontId="9" fillId="6" borderId="11" xfId="0" applyNumberFormat="1" applyFont="1" applyFill="1" applyBorder="1" applyAlignment="1">
      <alignment vertical="center"/>
    </xf>
    <xf numFmtId="170" fontId="9" fillId="6" borderId="11" xfId="0" applyNumberFormat="1" applyFont="1" applyFill="1" applyBorder="1" applyAlignment="1">
      <alignment horizontal="center" vertical="center"/>
    </xf>
    <xf numFmtId="1" fontId="9" fillId="6" borderId="11" xfId="0" applyNumberFormat="1" applyFont="1" applyFill="1" applyBorder="1" applyAlignment="1">
      <alignment horizontal="center" vertical="center"/>
    </xf>
    <xf numFmtId="171" fontId="9" fillId="6" borderId="11" xfId="0" applyNumberFormat="1" applyFont="1" applyFill="1" applyBorder="1" applyAlignment="1">
      <alignment vertical="center"/>
    </xf>
    <xf numFmtId="0" fontId="9" fillId="6" borderId="30" xfId="0" applyFont="1" applyFill="1" applyBorder="1" applyAlignment="1">
      <alignment horizontal="justify" vertical="center"/>
    </xf>
    <xf numFmtId="1" fontId="9" fillId="3" borderId="27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" fontId="9" fillId="7" borderId="6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7" borderId="3" xfId="0" applyFont="1" applyFill="1" applyBorder="1" applyAlignment="1">
      <alignment horizontal="justify" vertical="center"/>
    </xf>
    <xf numFmtId="0" fontId="9" fillId="7" borderId="3" xfId="0" applyFont="1" applyFill="1" applyBorder="1" applyAlignment="1">
      <alignment horizontal="center" vertical="center"/>
    </xf>
    <xf numFmtId="173" fontId="9" fillId="7" borderId="3" xfId="0" applyNumberFormat="1" applyFont="1" applyFill="1" applyBorder="1" applyAlignment="1">
      <alignment horizontal="center" vertical="center"/>
    </xf>
    <xf numFmtId="170" fontId="9" fillId="7" borderId="3" xfId="0" applyNumberFormat="1" applyFont="1" applyFill="1" applyBorder="1" applyAlignment="1">
      <alignment vertical="center"/>
    </xf>
    <xf numFmtId="170" fontId="9" fillId="7" borderId="3" xfId="0" applyNumberFormat="1" applyFont="1" applyFill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 vertical="center"/>
    </xf>
    <xf numFmtId="171" fontId="9" fillId="7" borderId="3" xfId="0" applyNumberFormat="1" applyFont="1" applyFill="1" applyBorder="1" applyAlignment="1">
      <alignment vertical="center"/>
    </xf>
    <xf numFmtId="0" fontId="9" fillId="7" borderId="28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center" vertical="center" wrapText="1"/>
    </xf>
    <xf numFmtId="1" fontId="9" fillId="8" borderId="2" xfId="0" applyNumberFormat="1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vertical="center"/>
    </xf>
    <xf numFmtId="0" fontId="9" fillId="8" borderId="11" xfId="0" applyFont="1" applyFill="1" applyBorder="1" applyAlignment="1">
      <alignment horizontal="justify" vertical="center"/>
    </xf>
    <xf numFmtId="0" fontId="9" fillId="8" borderId="11" xfId="0" applyFont="1" applyFill="1" applyBorder="1" applyAlignment="1">
      <alignment horizontal="center" vertical="center"/>
    </xf>
    <xf numFmtId="173" fontId="9" fillId="8" borderId="11" xfId="0" applyNumberFormat="1" applyFont="1" applyFill="1" applyBorder="1" applyAlignment="1">
      <alignment horizontal="center" vertical="center"/>
    </xf>
    <xf numFmtId="170" fontId="9" fillId="8" borderId="11" xfId="0" applyNumberFormat="1" applyFont="1" applyFill="1" applyBorder="1" applyAlignment="1">
      <alignment vertical="center"/>
    </xf>
    <xf numFmtId="170" fontId="9" fillId="8" borderId="11" xfId="0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171" fontId="9" fillId="8" borderId="11" xfId="0" applyNumberFormat="1" applyFont="1" applyFill="1" applyBorder="1" applyAlignment="1">
      <alignment vertical="center"/>
    </xf>
    <xf numFmtId="0" fontId="9" fillId="8" borderId="30" xfId="0" applyFont="1" applyFill="1" applyBorder="1" applyAlignment="1">
      <alignment horizontal="justify" vertical="center"/>
    </xf>
    <xf numFmtId="1" fontId="8" fillId="3" borderId="25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justify" vertical="center" wrapText="1"/>
    </xf>
    <xf numFmtId="167" fontId="5" fillId="3" borderId="15" xfId="3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5" fillId="3" borderId="2" xfId="3" applyFont="1" applyFill="1" applyBorder="1" applyAlignment="1">
      <alignment horizontal="center" vertical="center" wrapText="1"/>
    </xf>
    <xf numFmtId="179" fontId="8" fillId="3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/>
    </xf>
    <xf numFmtId="9" fontId="8" fillId="3" borderId="2" xfId="2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justify" vertical="center"/>
    </xf>
    <xf numFmtId="0" fontId="8" fillId="0" borderId="9" xfId="0" applyFont="1" applyBorder="1" applyAlignment="1">
      <alignment horizontal="justify" vertical="center" wrapText="1"/>
    </xf>
    <xf numFmtId="9" fontId="5" fillId="3" borderId="9" xfId="2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justify" vertical="center" wrapText="1"/>
    </xf>
    <xf numFmtId="167" fontId="5" fillId="3" borderId="14" xfId="3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/>
    </xf>
    <xf numFmtId="167" fontId="9" fillId="0" borderId="21" xfId="3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5" xfId="0" applyFont="1" applyBorder="1"/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9" fontId="5" fillId="3" borderId="9" xfId="2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3" fontId="8" fillId="3" borderId="14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69" fontId="9" fillId="5" borderId="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9" fontId="9" fillId="5" borderId="7" xfId="0" applyNumberFormat="1" applyFont="1" applyFill="1" applyBorder="1" applyAlignment="1">
      <alignment horizontal="center" vertical="center" wrapText="1"/>
    </xf>
    <xf numFmtId="171" fontId="8" fillId="3" borderId="9" xfId="0" applyNumberFormat="1" applyFont="1" applyFill="1" applyBorder="1" applyAlignment="1">
      <alignment horizontal="center" vertical="center" wrapText="1"/>
    </xf>
    <xf numFmtId="171" fontId="8" fillId="3" borderId="14" xfId="0" applyNumberFormat="1" applyFont="1" applyFill="1" applyBorder="1" applyAlignment="1">
      <alignment horizontal="center" vertical="center" wrapText="1"/>
    </xf>
    <xf numFmtId="179" fontId="8" fillId="3" borderId="13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29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 wrapText="1"/>
    </xf>
  </cellXfs>
  <cellStyles count="20">
    <cellStyle name="Excel Built-in Normal" xfId="13" xr:uid="{00000000-0005-0000-0000-000000000000}"/>
    <cellStyle name="Excel Built-in Normal 2" xfId="17" xr:uid="{00000000-0005-0000-0000-000001000000}"/>
    <cellStyle name="Millares [0] 2" xfId="18" xr:uid="{00000000-0005-0000-0000-000004000000}"/>
    <cellStyle name="Millares [0] 3" xfId="12" xr:uid="{00000000-0005-0000-0000-000005000000}"/>
    <cellStyle name="Millares 2" xfId="3" xr:uid="{00000000-0005-0000-0000-000006000000}"/>
    <cellStyle name="Millares 2 2" xfId="8" xr:uid="{00000000-0005-0000-0000-000007000000}"/>
    <cellStyle name="Millares 3 2" xfId="19" xr:uid="{00000000-0005-0000-0000-000008000000}"/>
    <cellStyle name="Millares 3 3" xfId="4" xr:uid="{00000000-0005-0000-0000-000009000000}"/>
    <cellStyle name="Millares 4" xfId="5" xr:uid="{00000000-0005-0000-0000-00000A000000}"/>
    <cellStyle name="Moneda [0] 2 3" xfId="15" xr:uid="{00000000-0005-0000-0000-00000C000000}"/>
    <cellStyle name="Moneda 2" xfId="9" xr:uid="{00000000-0005-0000-0000-00000D000000}"/>
    <cellStyle name="Normal" xfId="0" builtinId="0"/>
    <cellStyle name="Normal 2 2" xfId="7" xr:uid="{00000000-0005-0000-0000-00000F000000}"/>
    <cellStyle name="Normal 2 2 2" xfId="1" xr:uid="{00000000-0005-0000-0000-000010000000}"/>
    <cellStyle name="Normal 3" xfId="10" xr:uid="{00000000-0005-0000-0000-000011000000}"/>
    <cellStyle name="Normal 4" xfId="14" xr:uid="{00000000-0005-0000-0000-000012000000}"/>
    <cellStyle name="Normal 7" xfId="16" xr:uid="{00000000-0005-0000-0000-000013000000}"/>
    <cellStyle name="Porcentaje 2" xfId="2" xr:uid="{00000000-0005-0000-0000-000015000000}"/>
    <cellStyle name="Porcentaje 2 2" xfId="6" xr:uid="{00000000-0005-0000-0000-000016000000}"/>
    <cellStyle name="Porcentual 2" xfId="1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0</xdr:rowOff>
    </xdr:from>
    <xdr:ext cx="1030060" cy="1090589"/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030060" cy="1090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AS20"/>
  <sheetViews>
    <sheetView showGridLines="0" tabSelected="1" zoomScale="50" zoomScaleNormal="50" workbookViewId="0">
      <selection activeCell="G14" sqref="G14"/>
    </sheetView>
  </sheetViews>
  <sheetFormatPr baseColWidth="10" defaultColWidth="11.42578125" defaultRowHeight="15" x14ac:dyDescent="0.2"/>
  <cols>
    <col min="1" max="1" width="18.5703125" style="1" customWidth="1"/>
    <col min="2" max="2" width="9.5703125" style="1" customWidth="1"/>
    <col min="3" max="3" width="13" style="1" customWidth="1"/>
    <col min="4" max="4" width="16" style="1" customWidth="1"/>
    <col min="5" max="5" width="11.42578125" style="1"/>
    <col min="6" max="6" width="10.140625" style="1" customWidth="1"/>
    <col min="7" max="7" width="16.5703125" style="1" customWidth="1"/>
    <col min="8" max="8" width="11.42578125" style="1"/>
    <col min="9" max="9" width="12.5703125" style="1" customWidth="1"/>
    <col min="10" max="10" width="14.85546875" style="1" customWidth="1"/>
    <col min="11" max="11" width="28.5703125" style="1" customWidth="1"/>
    <col min="12" max="12" width="19" style="1" customWidth="1"/>
    <col min="13" max="13" width="18" style="1" customWidth="1"/>
    <col min="14" max="14" width="21.28515625" style="1" customWidth="1"/>
    <col min="15" max="15" width="23.5703125" style="1" customWidth="1"/>
    <col min="16" max="16" width="26" style="1" customWidth="1"/>
    <col min="17" max="17" width="20.7109375" style="1" customWidth="1"/>
    <col min="18" max="18" width="26.5703125" style="1" customWidth="1"/>
    <col min="19" max="19" width="28.140625" style="1" customWidth="1"/>
    <col min="20" max="20" width="33.85546875" style="1" customWidth="1"/>
    <col min="21" max="21" width="34.140625" style="1" customWidth="1"/>
    <col min="22" max="22" width="27" style="1" customWidth="1"/>
    <col min="23" max="23" width="14.5703125" style="1" customWidth="1"/>
    <col min="24" max="24" width="19.7109375" style="1" customWidth="1"/>
    <col min="25" max="42" width="11.42578125" style="1"/>
    <col min="43" max="43" width="14.85546875" style="1" customWidth="1"/>
    <col min="44" max="44" width="14.28515625" style="1" customWidth="1"/>
    <col min="45" max="45" width="23.42578125" style="1" customWidth="1"/>
    <col min="46" max="16384" width="11.42578125" style="1"/>
  </cols>
  <sheetData>
    <row r="1" spans="1:45" ht="15" customHeight="1" x14ac:dyDescent="0.2">
      <c r="A1" s="99" t="s">
        <v>69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20" t="s">
        <v>42</v>
      </c>
      <c r="AS1" s="21" t="s">
        <v>38</v>
      </c>
    </row>
    <row r="2" spans="1:45" ht="15" customHeight="1" x14ac:dyDescent="0.2">
      <c r="A2" s="101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22" t="s">
        <v>43</v>
      </c>
      <c r="AS2" s="23">
        <v>6</v>
      </c>
    </row>
    <row r="3" spans="1:45" ht="15" customHeight="1" x14ac:dyDescent="0.2">
      <c r="A3" s="101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10" t="s">
        <v>44</v>
      </c>
      <c r="AS3" s="24" t="s">
        <v>39</v>
      </c>
    </row>
    <row r="4" spans="1:45" s="11" customFormat="1" ht="15" customHeight="1" x14ac:dyDescent="0.2">
      <c r="A4" s="10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25" t="s">
        <v>45</v>
      </c>
      <c r="AS4" s="26" t="s">
        <v>40</v>
      </c>
    </row>
    <row r="5" spans="1:45" ht="15.75" x14ac:dyDescent="0.2">
      <c r="A5" s="103" t="s">
        <v>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28"/>
      <c r="P5" s="86" t="s">
        <v>1</v>
      </c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107"/>
    </row>
    <row r="6" spans="1:45" ht="15.75" x14ac:dyDescent="0.2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8"/>
      <c r="P6" s="87"/>
      <c r="Q6" s="88"/>
      <c r="R6" s="88"/>
      <c r="S6" s="88"/>
      <c r="T6" s="88"/>
      <c r="U6" s="88"/>
      <c r="V6" s="88"/>
      <c r="W6" s="88"/>
      <c r="X6" s="89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87"/>
      <c r="AR6" s="88"/>
      <c r="AS6" s="120"/>
    </row>
    <row r="7" spans="1:45" ht="15.75" x14ac:dyDescent="0.2">
      <c r="A7" s="145" t="s">
        <v>2</v>
      </c>
      <c r="B7" s="141" t="s">
        <v>3</v>
      </c>
      <c r="C7" s="141"/>
      <c r="D7" s="141" t="s">
        <v>2</v>
      </c>
      <c r="E7" s="141" t="s">
        <v>4</v>
      </c>
      <c r="F7" s="141"/>
      <c r="G7" s="141" t="s">
        <v>2</v>
      </c>
      <c r="H7" s="141" t="s">
        <v>5</v>
      </c>
      <c r="I7" s="141"/>
      <c r="J7" s="141" t="s">
        <v>2</v>
      </c>
      <c r="K7" s="141" t="s">
        <v>6</v>
      </c>
      <c r="L7" s="141" t="s">
        <v>7</v>
      </c>
      <c r="M7" s="132" t="s">
        <v>8</v>
      </c>
      <c r="N7" s="141" t="s">
        <v>9</v>
      </c>
      <c r="O7" s="129" t="s">
        <v>41</v>
      </c>
      <c r="P7" s="141" t="s">
        <v>1</v>
      </c>
      <c r="Q7" s="141" t="s">
        <v>10</v>
      </c>
      <c r="R7" s="141" t="s">
        <v>11</v>
      </c>
      <c r="S7" s="141" t="s">
        <v>12</v>
      </c>
      <c r="T7" s="141" t="s">
        <v>13</v>
      </c>
      <c r="U7" s="141" t="s">
        <v>14</v>
      </c>
      <c r="V7" s="132" t="s">
        <v>11</v>
      </c>
      <c r="W7" s="129" t="s">
        <v>2</v>
      </c>
      <c r="X7" s="141" t="s">
        <v>15</v>
      </c>
      <c r="Y7" s="90" t="s">
        <v>16</v>
      </c>
      <c r="Z7" s="91"/>
      <c r="AA7" s="92" t="s">
        <v>17</v>
      </c>
      <c r="AB7" s="93"/>
      <c r="AC7" s="93"/>
      <c r="AD7" s="93"/>
      <c r="AE7" s="94" t="s">
        <v>18</v>
      </c>
      <c r="AF7" s="95"/>
      <c r="AG7" s="95"/>
      <c r="AH7" s="95"/>
      <c r="AI7" s="95"/>
      <c r="AJ7" s="95"/>
      <c r="AK7" s="144"/>
      <c r="AL7" s="92" t="s">
        <v>19</v>
      </c>
      <c r="AM7" s="93"/>
      <c r="AN7" s="93"/>
      <c r="AO7" s="93"/>
      <c r="AP7" s="109" t="s">
        <v>20</v>
      </c>
      <c r="AQ7" s="131" t="s">
        <v>21</v>
      </c>
      <c r="AR7" s="131" t="s">
        <v>22</v>
      </c>
      <c r="AS7" s="142" t="s">
        <v>23</v>
      </c>
    </row>
    <row r="8" spans="1:45" ht="120.75" customHeight="1" x14ac:dyDescent="0.2">
      <c r="A8" s="145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34"/>
      <c r="N8" s="141"/>
      <c r="O8" s="130"/>
      <c r="P8" s="141"/>
      <c r="Q8" s="141"/>
      <c r="R8" s="141"/>
      <c r="S8" s="141"/>
      <c r="T8" s="141"/>
      <c r="U8" s="141"/>
      <c r="V8" s="133"/>
      <c r="W8" s="130"/>
      <c r="X8" s="141"/>
      <c r="Y8" s="28" t="s">
        <v>24</v>
      </c>
      <c r="Z8" s="27" t="s">
        <v>25</v>
      </c>
      <c r="AA8" s="28" t="s">
        <v>26</v>
      </c>
      <c r="AB8" s="28" t="s">
        <v>27</v>
      </c>
      <c r="AC8" s="28" t="s">
        <v>46</v>
      </c>
      <c r="AD8" s="28" t="s">
        <v>28</v>
      </c>
      <c r="AE8" s="28" t="s">
        <v>29</v>
      </c>
      <c r="AF8" s="28" t="s">
        <v>30</v>
      </c>
      <c r="AG8" s="28" t="s">
        <v>31</v>
      </c>
      <c r="AH8" s="28" t="s">
        <v>32</v>
      </c>
      <c r="AI8" s="28" t="s">
        <v>33</v>
      </c>
      <c r="AJ8" s="143" t="s">
        <v>34</v>
      </c>
      <c r="AK8" s="143"/>
      <c r="AL8" s="143" t="s">
        <v>35</v>
      </c>
      <c r="AM8" s="143"/>
      <c r="AN8" s="28" t="s">
        <v>36</v>
      </c>
      <c r="AO8" s="28" t="s">
        <v>37</v>
      </c>
      <c r="AP8" s="110"/>
      <c r="AQ8" s="135"/>
      <c r="AR8" s="135"/>
      <c r="AS8" s="142"/>
    </row>
    <row r="9" spans="1:45" ht="23.25" customHeight="1" x14ac:dyDescent="0.2">
      <c r="A9" s="29">
        <v>4</v>
      </c>
      <c r="B9" s="30" t="s">
        <v>47</v>
      </c>
      <c r="C9" s="31"/>
      <c r="D9" s="31"/>
      <c r="E9" s="31"/>
      <c r="F9" s="31"/>
      <c r="G9" s="31"/>
      <c r="H9" s="31"/>
      <c r="I9" s="31"/>
      <c r="J9" s="31"/>
      <c r="K9" s="32"/>
      <c r="L9" s="31"/>
      <c r="M9" s="31"/>
      <c r="N9" s="31"/>
      <c r="O9" s="33"/>
      <c r="P9" s="32"/>
      <c r="Q9" s="34"/>
      <c r="R9" s="35"/>
      <c r="S9" s="32"/>
      <c r="T9" s="32"/>
      <c r="U9" s="32"/>
      <c r="V9" s="36"/>
      <c r="W9" s="37"/>
      <c r="X9" s="33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8"/>
      <c r="AR9" s="38"/>
      <c r="AS9" s="39"/>
    </row>
    <row r="10" spans="1:45" ht="23.25" customHeight="1" x14ac:dyDescent="0.2">
      <c r="A10" s="40"/>
      <c r="B10" s="41"/>
      <c r="C10" s="42"/>
      <c r="D10" s="43">
        <v>23</v>
      </c>
      <c r="E10" s="44" t="s">
        <v>48</v>
      </c>
      <c r="F10" s="44"/>
      <c r="G10" s="45"/>
      <c r="H10" s="45"/>
      <c r="I10" s="45"/>
      <c r="J10" s="45"/>
      <c r="K10" s="46"/>
      <c r="L10" s="45"/>
      <c r="M10" s="45"/>
      <c r="N10" s="45"/>
      <c r="O10" s="47"/>
      <c r="P10" s="46"/>
      <c r="Q10" s="48"/>
      <c r="R10" s="49"/>
      <c r="S10" s="46"/>
      <c r="T10" s="46"/>
      <c r="U10" s="46"/>
      <c r="V10" s="50"/>
      <c r="W10" s="51"/>
      <c r="X10" s="47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52"/>
      <c r="AR10" s="52"/>
      <c r="AS10" s="53"/>
    </row>
    <row r="11" spans="1:45" ht="23.25" customHeight="1" x14ac:dyDescent="0.2">
      <c r="A11" s="2"/>
      <c r="B11" s="3"/>
      <c r="C11" s="54"/>
      <c r="D11" s="4"/>
      <c r="E11" s="41"/>
      <c r="F11" s="42"/>
      <c r="G11" s="55">
        <v>77</v>
      </c>
      <c r="H11" s="56" t="s">
        <v>49</v>
      </c>
      <c r="I11" s="56"/>
      <c r="J11" s="56"/>
      <c r="K11" s="57"/>
      <c r="L11" s="56"/>
      <c r="M11" s="56"/>
      <c r="N11" s="56"/>
      <c r="O11" s="58"/>
      <c r="P11" s="57"/>
      <c r="Q11" s="59"/>
      <c r="R11" s="60"/>
      <c r="S11" s="57"/>
      <c r="T11" s="57"/>
      <c r="U11" s="57"/>
      <c r="V11" s="61"/>
      <c r="W11" s="62"/>
      <c r="X11" s="58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63"/>
      <c r="AR11" s="63"/>
      <c r="AS11" s="64"/>
    </row>
    <row r="12" spans="1:45" ht="75" customHeight="1" x14ac:dyDescent="0.2">
      <c r="A12" s="65"/>
      <c r="B12" s="69"/>
      <c r="C12" s="17"/>
      <c r="D12" s="138"/>
      <c r="E12" s="69"/>
      <c r="F12" s="17"/>
      <c r="G12" s="66"/>
      <c r="H12" s="69"/>
      <c r="I12" s="69"/>
      <c r="J12" s="123">
        <v>223</v>
      </c>
      <c r="K12" s="96" t="s">
        <v>50</v>
      </c>
      <c r="L12" s="118" t="s">
        <v>51</v>
      </c>
      <c r="M12" s="97">
        <v>1</v>
      </c>
      <c r="N12" s="115">
        <v>2301010423</v>
      </c>
      <c r="O12" s="123" t="s">
        <v>52</v>
      </c>
      <c r="P12" s="96" t="s">
        <v>53</v>
      </c>
      <c r="Q12" s="111">
        <f>(V12+V13)/R12</f>
        <v>0.89333217391304343</v>
      </c>
      <c r="R12" s="113">
        <f>SUM(V12:V15)</f>
        <v>115000000</v>
      </c>
      <c r="S12" s="118" t="s">
        <v>54</v>
      </c>
      <c r="T12" s="118" t="s">
        <v>55</v>
      </c>
      <c r="U12" s="67" t="s">
        <v>56</v>
      </c>
      <c r="V12" s="68">
        <v>100000000</v>
      </c>
      <c r="W12" s="124"/>
      <c r="X12" s="118" t="s">
        <v>57</v>
      </c>
      <c r="Y12" s="125">
        <v>292684</v>
      </c>
      <c r="Z12" s="125">
        <v>282326</v>
      </c>
      <c r="AA12" s="125">
        <v>135912</v>
      </c>
      <c r="AB12" s="125">
        <v>45122</v>
      </c>
      <c r="AC12" s="125">
        <v>307101</v>
      </c>
      <c r="AD12" s="125">
        <v>86875</v>
      </c>
      <c r="AE12" s="125">
        <v>2145</v>
      </c>
      <c r="AF12" s="125">
        <v>12718</v>
      </c>
      <c r="AG12" s="125">
        <v>26</v>
      </c>
      <c r="AH12" s="125">
        <v>37</v>
      </c>
      <c r="AI12" s="125"/>
      <c r="AJ12" s="125"/>
      <c r="AK12" s="125"/>
      <c r="AL12" s="125">
        <v>53164</v>
      </c>
      <c r="AM12" s="125">
        <v>53164</v>
      </c>
      <c r="AN12" s="125">
        <v>16982</v>
      </c>
      <c r="AO12" s="125">
        <v>60013</v>
      </c>
      <c r="AP12" s="125">
        <v>575010</v>
      </c>
      <c r="AQ12" s="136">
        <v>43101</v>
      </c>
      <c r="AR12" s="136">
        <v>43465</v>
      </c>
      <c r="AS12" s="139" t="s">
        <v>58</v>
      </c>
    </row>
    <row r="13" spans="1:45" ht="69" customHeight="1" x14ac:dyDescent="0.2">
      <c r="A13" s="65"/>
      <c r="B13" s="121"/>
      <c r="C13" s="122"/>
      <c r="D13" s="138"/>
      <c r="E13" s="121"/>
      <c r="F13" s="122"/>
      <c r="G13" s="70"/>
      <c r="H13" s="121"/>
      <c r="I13" s="121"/>
      <c r="J13" s="123"/>
      <c r="K13" s="96"/>
      <c r="L13" s="118"/>
      <c r="M13" s="97"/>
      <c r="N13" s="116"/>
      <c r="O13" s="123"/>
      <c r="P13" s="96"/>
      <c r="Q13" s="112"/>
      <c r="R13" s="114"/>
      <c r="S13" s="118"/>
      <c r="T13" s="118"/>
      <c r="U13" s="67" t="s">
        <v>59</v>
      </c>
      <c r="V13" s="71">
        <v>2733200</v>
      </c>
      <c r="W13" s="119"/>
      <c r="X13" s="118"/>
      <c r="Y13" s="127"/>
      <c r="Z13" s="127">
        <v>282326</v>
      </c>
      <c r="AA13" s="127">
        <v>135912</v>
      </c>
      <c r="AB13" s="127">
        <v>45122</v>
      </c>
      <c r="AC13" s="127">
        <v>307101</v>
      </c>
      <c r="AD13" s="127">
        <v>86875</v>
      </c>
      <c r="AE13" s="127">
        <v>2145</v>
      </c>
      <c r="AF13" s="127">
        <v>12718</v>
      </c>
      <c r="AG13" s="127">
        <v>26</v>
      </c>
      <c r="AH13" s="127">
        <v>37</v>
      </c>
      <c r="AI13" s="127"/>
      <c r="AJ13" s="127"/>
      <c r="AK13" s="127"/>
      <c r="AL13" s="127"/>
      <c r="AM13" s="127"/>
      <c r="AN13" s="127">
        <v>16982</v>
      </c>
      <c r="AO13" s="127">
        <v>60013</v>
      </c>
      <c r="AP13" s="127"/>
      <c r="AQ13" s="137"/>
      <c r="AR13" s="137"/>
      <c r="AS13" s="140"/>
    </row>
    <row r="14" spans="1:45" ht="75" x14ac:dyDescent="0.2">
      <c r="A14" s="65"/>
      <c r="B14" s="69"/>
      <c r="C14" s="17"/>
      <c r="D14" s="72"/>
      <c r="E14" s="69"/>
      <c r="F14" s="17"/>
      <c r="G14" s="70"/>
      <c r="H14" s="69"/>
      <c r="I14" s="69"/>
      <c r="J14" s="13">
        <v>224</v>
      </c>
      <c r="K14" s="6" t="s">
        <v>60</v>
      </c>
      <c r="L14" s="73" t="s">
        <v>61</v>
      </c>
      <c r="M14" s="5">
        <v>1</v>
      </c>
      <c r="N14" s="116"/>
      <c r="O14" s="123"/>
      <c r="P14" s="96"/>
      <c r="Q14" s="74">
        <f>V14/R12</f>
        <v>9.2173913043478259E-2</v>
      </c>
      <c r="R14" s="114"/>
      <c r="S14" s="118"/>
      <c r="T14" s="118"/>
      <c r="U14" s="67" t="s">
        <v>62</v>
      </c>
      <c r="V14" s="68">
        <v>10600000</v>
      </c>
      <c r="W14" s="119"/>
      <c r="X14" s="118"/>
      <c r="Y14" s="127"/>
      <c r="Z14" s="127">
        <v>282326</v>
      </c>
      <c r="AA14" s="127">
        <v>135912</v>
      </c>
      <c r="AB14" s="127">
        <v>45122</v>
      </c>
      <c r="AC14" s="127">
        <v>307101</v>
      </c>
      <c r="AD14" s="127">
        <v>86875</v>
      </c>
      <c r="AE14" s="127">
        <v>2145</v>
      </c>
      <c r="AF14" s="127">
        <v>12718</v>
      </c>
      <c r="AG14" s="127">
        <v>26</v>
      </c>
      <c r="AH14" s="127">
        <v>37</v>
      </c>
      <c r="AI14" s="127"/>
      <c r="AJ14" s="127"/>
      <c r="AK14" s="127"/>
      <c r="AL14" s="127"/>
      <c r="AM14" s="127"/>
      <c r="AN14" s="127">
        <v>16982</v>
      </c>
      <c r="AO14" s="127">
        <v>60013</v>
      </c>
      <c r="AP14" s="127"/>
      <c r="AQ14" s="137"/>
      <c r="AR14" s="137"/>
      <c r="AS14" s="140"/>
    </row>
    <row r="15" spans="1:45" ht="105.75" thickBot="1" x14ac:dyDescent="0.25">
      <c r="A15" s="65"/>
      <c r="B15" s="69"/>
      <c r="C15" s="17"/>
      <c r="D15" s="72"/>
      <c r="E15" s="69"/>
      <c r="F15" s="17"/>
      <c r="G15" s="70"/>
      <c r="H15" s="69"/>
      <c r="I15" s="69"/>
      <c r="J15" s="18">
        <v>225</v>
      </c>
      <c r="K15" s="76" t="s">
        <v>63</v>
      </c>
      <c r="L15" s="75" t="s">
        <v>64</v>
      </c>
      <c r="M15" s="16">
        <v>1</v>
      </c>
      <c r="N15" s="116"/>
      <c r="O15" s="115"/>
      <c r="P15" s="98"/>
      <c r="Q15" s="77">
        <f>V15/R12</f>
        <v>1.4493913043478262E-2</v>
      </c>
      <c r="R15" s="114"/>
      <c r="S15" s="117"/>
      <c r="T15" s="19" t="s">
        <v>65</v>
      </c>
      <c r="U15" s="78" t="s">
        <v>66</v>
      </c>
      <c r="V15" s="79">
        <v>1666800</v>
      </c>
      <c r="W15" s="126"/>
      <c r="X15" s="117"/>
      <c r="Y15" s="127"/>
      <c r="Z15" s="127">
        <v>282326</v>
      </c>
      <c r="AA15" s="127">
        <v>135912</v>
      </c>
      <c r="AB15" s="127">
        <v>45122</v>
      </c>
      <c r="AC15" s="127">
        <v>307101</v>
      </c>
      <c r="AD15" s="127">
        <v>86875</v>
      </c>
      <c r="AE15" s="127">
        <v>2145</v>
      </c>
      <c r="AF15" s="127">
        <v>12718</v>
      </c>
      <c r="AG15" s="127">
        <v>26</v>
      </c>
      <c r="AH15" s="127">
        <v>37</v>
      </c>
      <c r="AI15" s="127"/>
      <c r="AJ15" s="127"/>
      <c r="AK15" s="127"/>
      <c r="AL15" s="127"/>
      <c r="AM15" s="127"/>
      <c r="AN15" s="127">
        <v>16982</v>
      </c>
      <c r="AO15" s="127">
        <v>60013</v>
      </c>
      <c r="AP15" s="127"/>
      <c r="AQ15" s="137"/>
      <c r="AR15" s="137"/>
      <c r="AS15" s="140"/>
    </row>
    <row r="16" spans="1:45" s="9" customFormat="1" ht="16.5" thickBot="1" x14ac:dyDescent="0.3">
      <c r="A16" s="80"/>
      <c r="B16" s="7"/>
      <c r="C16" s="7"/>
      <c r="D16" s="7"/>
      <c r="E16" s="7"/>
      <c r="F16" s="7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81">
        <f>SUM(R12:R15)</f>
        <v>115000000</v>
      </c>
      <c r="S16" s="7"/>
      <c r="T16" s="7"/>
      <c r="U16" s="82"/>
      <c r="V16" s="81">
        <f>SUM(V12:V15)</f>
        <v>115000000</v>
      </c>
      <c r="W16" s="80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82"/>
    </row>
    <row r="19" spans="5:8" ht="15.75" x14ac:dyDescent="0.25">
      <c r="E19" s="14" t="s">
        <v>68</v>
      </c>
      <c r="F19" s="83"/>
      <c r="G19" s="83"/>
      <c r="H19" s="83"/>
    </row>
    <row r="20" spans="5:8" ht="15.75" x14ac:dyDescent="0.25">
      <c r="E20" s="15" t="s">
        <v>67</v>
      </c>
    </row>
  </sheetData>
  <sheetProtection password="CBEB" sheet="1" objects="1" scenarios="1"/>
  <mergeCells count="74">
    <mergeCell ref="A7:A8"/>
    <mergeCell ref="B7:C8"/>
    <mergeCell ref="D7:D8"/>
    <mergeCell ref="E7:F8"/>
    <mergeCell ref="G7:G8"/>
    <mergeCell ref="A1:AQ4"/>
    <mergeCell ref="A5:O6"/>
    <mergeCell ref="P5:AS5"/>
    <mergeCell ref="P6:X6"/>
    <mergeCell ref="AQ6:AS6"/>
    <mergeCell ref="H7:I8"/>
    <mergeCell ref="J7:J8"/>
    <mergeCell ref="K7:K8"/>
    <mergeCell ref="L7:L8"/>
    <mergeCell ref="M7:M8"/>
    <mergeCell ref="N7:N8"/>
    <mergeCell ref="AS7:AS8"/>
    <mergeCell ref="AJ8:AK8"/>
    <mergeCell ref="AL8:AM8"/>
    <mergeCell ref="U7:U8"/>
    <mergeCell ref="V7:V8"/>
    <mergeCell ref="W7:W8"/>
    <mergeCell ref="X7:X8"/>
    <mergeCell ref="Y7:Z7"/>
    <mergeCell ref="AA7:AD7"/>
    <mergeCell ref="AE7:AK7"/>
    <mergeCell ref="AL7:AO7"/>
    <mergeCell ref="AP7:AP8"/>
    <mergeCell ref="AQ7:AQ8"/>
    <mergeCell ref="S7:S8"/>
    <mergeCell ref="O7:O8"/>
    <mergeCell ref="P7:P8"/>
    <mergeCell ref="Q7:Q8"/>
    <mergeCell ref="R7:R8"/>
    <mergeCell ref="AR7:AR8"/>
    <mergeCell ref="T7:T8"/>
    <mergeCell ref="AP12:AP15"/>
    <mergeCell ref="AQ12:AQ15"/>
    <mergeCell ref="AR12:AR15"/>
    <mergeCell ref="AS12:AS15"/>
    <mergeCell ref="AH12:AH15"/>
    <mergeCell ref="AI12:AI15"/>
    <mergeCell ref="AJ12:AJ15"/>
    <mergeCell ref="AK12:AK15"/>
    <mergeCell ref="AO12:AO15"/>
    <mergeCell ref="AN12:AN15"/>
    <mergeCell ref="B13:C13"/>
    <mergeCell ref="E13:F13"/>
    <mergeCell ref="H13:I13"/>
    <mergeCell ref="R12:R15"/>
    <mergeCell ref="S12:S15"/>
    <mergeCell ref="N12:N15"/>
    <mergeCell ref="O12:O15"/>
    <mergeCell ref="P12:P15"/>
    <mergeCell ref="Q12:Q13"/>
    <mergeCell ref="D12:D13"/>
    <mergeCell ref="J12:J13"/>
    <mergeCell ref="K12:K13"/>
    <mergeCell ref="M12:M13"/>
    <mergeCell ref="L12:L13"/>
    <mergeCell ref="AA12:AA15"/>
    <mergeCell ref="AG12:AG15"/>
    <mergeCell ref="AL12:AL15"/>
    <mergeCell ref="AM12:AM15"/>
    <mergeCell ref="AB12:AB15"/>
    <mergeCell ref="AC12:AC15"/>
    <mergeCell ref="AD12:AD15"/>
    <mergeCell ref="AE12:AE15"/>
    <mergeCell ref="AF12:AF15"/>
    <mergeCell ref="T12:T14"/>
    <mergeCell ref="W12:W15"/>
    <mergeCell ref="X12:X15"/>
    <mergeCell ref="Y12:Y15"/>
    <mergeCell ref="Z12:Z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2018-07-11T14:36:42Z</dcterms:created>
  <dcterms:modified xsi:type="dcterms:W3CDTF">2023-06-02T16:40:26Z</dcterms:modified>
</cp:coreProperties>
</file>