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ryan\Documents\2022\TRABAJO IDTQ GOBIERNO DIGITAL\documentos de apoyo para gobierno digital idtq\Planeacion IDTQ\Plan de accion vigencias F-PLA-06\2019\"/>
    </mc:Choice>
  </mc:AlternateContent>
  <xr:revisionPtr revIDLastSave="0" documentId="13_ncr:1_{29C5348A-05A6-436C-9118-D3109F98013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A IDTQ" sheetId="1" r:id="rId1"/>
  </sheets>
  <definedNames>
    <definedName name="_1._Apoyo_con_equipos_para_la_seguridad_vial_Licenciamiento_de_software_para_comunicaciones" localSheetId="0">#REF!</definedName>
    <definedName name="_1._Apoyo_con_equipos_para_la_seguridad_vial_Licenciamiento_de_software_para_comunicaciones">#REF!</definedName>
    <definedName name="CODIGO_DIVIPOLA" localSheetId="0">#REF!</definedName>
    <definedName name="CODIGO_DIVIPOLA">#REF!</definedName>
    <definedName name="DboREGISTRO_LEY_617" localSheetId="0">#REF!</definedName>
    <definedName name="DboREGISTRO_LEY_617">#REF!</definedName>
    <definedName name="ññ" localSheetId="0">#REF!</definedName>
    <definedName name="ññ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2" i="1" l="1"/>
  <c r="Q12" i="1" s="1"/>
  <c r="V20" i="1"/>
  <c r="AN12" i="1"/>
  <c r="R20" i="1" l="1"/>
  <c r="Q15" i="1"/>
  <c r="Q18" i="1"/>
</calcChain>
</file>

<file path=xl/sharedStrings.xml><?xml version="1.0" encoding="utf-8"?>
<sst xmlns="http://schemas.openxmlformats.org/spreadsheetml/2006/main" count="86" uniqueCount="75">
  <si>
    <t xml:space="preserve">CODIGO:  </t>
  </si>
  <si>
    <t xml:space="preserve">VERSIÓN: </t>
  </si>
  <si>
    <t xml:space="preserve">FECHA: </t>
  </si>
  <si>
    <t>Nov. 22 de 2017</t>
  </si>
  <si>
    <t>PÁGINA:</t>
  </si>
  <si>
    <t xml:space="preserve"> 1 de 1</t>
  </si>
  <si>
    <t xml:space="preserve">PLAN DE DESARROLLO DEPARTAMENTAL </t>
  </si>
  <si>
    <t xml:space="preserve">PROYECTO </t>
  </si>
  <si>
    <t>POBLACIÓN</t>
  </si>
  <si>
    <t>CODIGO</t>
  </si>
  <si>
    <t xml:space="preserve">ESTRATEGIA </t>
  </si>
  <si>
    <t xml:space="preserve">PROGRAMA </t>
  </si>
  <si>
    <t xml:space="preserve">SUBPROGRAMA </t>
  </si>
  <si>
    <t xml:space="preserve">META DE PRODUCTO PLAN DE DESARROLLO </t>
  </si>
  <si>
    <t xml:space="preserve">INDICADOR </t>
  </si>
  <si>
    <t>META FISICA PROGRAMADA</t>
  </si>
  <si>
    <t>IMPUTACION PRESUPUESTAL</t>
  </si>
  <si>
    <t xml:space="preserve">No </t>
  </si>
  <si>
    <t>PESO DE LA META %</t>
  </si>
  <si>
    <t xml:space="preserve">VALOR EN PESOS </t>
  </si>
  <si>
    <t xml:space="preserve">OBJETIVO GENERAL DEL PROYECTO </t>
  </si>
  <si>
    <t xml:space="preserve">OBJETIVOS ESPECIFICOS </t>
  </si>
  <si>
    <t>ACTIVIDADES CUANTIFICADAS</t>
  </si>
  <si>
    <t xml:space="preserve">FUENTE DE RECURSOS </t>
  </si>
  <si>
    <t>GENERO</t>
  </si>
  <si>
    <t>DISTRIBUCIÓN ETÁREA (EDAD)</t>
  </si>
  <si>
    <t xml:space="preserve">GRUPOS ÉTNICOS </t>
  </si>
  <si>
    <t xml:space="preserve">POBLACIÓN VULNERABLE </t>
  </si>
  <si>
    <t>TOTAL</t>
  </si>
  <si>
    <t xml:space="preserve">FECHA DE INICIO </t>
  </si>
  <si>
    <t xml:space="preserve">FECHA DE TERMINACIÓN </t>
  </si>
  <si>
    <t xml:space="preserve">RESPONSABLE </t>
  </si>
  <si>
    <t>MUJER</t>
  </si>
  <si>
    <t>HOMBRE</t>
  </si>
  <si>
    <t>Edad Escolar 
(0 - 14 años)</t>
  </si>
  <si>
    <t>Indígena</t>
  </si>
  <si>
    <t>Afrocolombiano</t>
  </si>
  <si>
    <t>Raizal</t>
  </si>
  <si>
    <t>Rom</t>
  </si>
  <si>
    <t xml:space="preserve">Mestiza </t>
  </si>
  <si>
    <t>palenqueras</t>
  </si>
  <si>
    <t xml:space="preserve">Desplazados </t>
  </si>
  <si>
    <t xml:space="preserve">Discapacitados </t>
  </si>
  <si>
    <t xml:space="preserve">Victimas </t>
  </si>
  <si>
    <t xml:space="preserve">F-PLA-06   </t>
  </si>
  <si>
    <t>O6</t>
  </si>
  <si>
    <t>Adolescencia
 (15 - 19 años)</t>
  </si>
  <si>
    <t>Adultos Mayores (Mayores a 60 años)</t>
  </si>
  <si>
    <t>Edad Económicamente Activa      (20-59 años)</t>
  </si>
  <si>
    <t>TOTAL:</t>
  </si>
  <si>
    <t xml:space="preserve">SEGURIDAD HUMANA </t>
  </si>
  <si>
    <t>Seguridad humana como dinamizador de la vida, dignidad y libertad en el Qundío</t>
  </si>
  <si>
    <t>Fortalecimiento de la seguridad vial en el Departamentol del Quindío</t>
  </si>
  <si>
    <t>Implementar un programa para disminuir la accidentalidad en las vías del departamento</t>
  </si>
  <si>
    <t>Programa para disminuir la accidentalidad implementado</t>
  </si>
  <si>
    <t>201663000-172</t>
  </si>
  <si>
    <t>Fortalecimiento de la seguridad vial  en el Departamento del Quindío</t>
  </si>
  <si>
    <t>Disminuir  el numero de lesiones fatales y graves por accidentes de transito, en la poblacion, a traves de planes y programas institucionales para mejorar las condiciones de vida de la poblacion de los municipios de la jurisdicción del instituto departamental de transito del quindio</t>
  </si>
  <si>
    <t>Disminuir los riesgos de accidentes en las vias mediante la formulación e implementación de planes y programas de seguridad vial para el mejoramiento de las ocndiciones de vida de la población en la jurisdicción del I.D.T.Q</t>
  </si>
  <si>
    <t>Implementar el programa orientado a disminución de la accidentalidad en las vias</t>
  </si>
  <si>
    <t>Recurso Propio Dpto</t>
  </si>
  <si>
    <t>Gloria Mercedes Buitrago Salazar, Directora</t>
  </si>
  <si>
    <t>Recurso Propio IDTQ</t>
  </si>
  <si>
    <t>Recursos del BAlance Dpto</t>
  </si>
  <si>
    <t xml:space="preserve">Formular e implementar el Plan de Seguridad Vial del Departamento </t>
  </si>
  <si>
    <t>Plan departamental de seguridad vial elaborado e implementado</t>
  </si>
  <si>
    <t>Formulación del Plan de Seguridad Vial</t>
  </si>
  <si>
    <t>Recursos propio IDTQ</t>
  </si>
  <si>
    <t xml:space="preserve">Apoyar la implementación del programa: Ciclorutas en el departamento del Quindío </t>
  </si>
  <si>
    <t>Programa: Ciclorutas en el departamento del Quindío apoyado</t>
  </si>
  <si>
    <t>Generear oportunidadesinstitucionales a través de procesos de gestion orientados a insentivar programas de movilidad sostenible en la jurisdiccion del I.D.T.Q</t>
  </si>
  <si>
    <t>Campañas de difusión y sensibilización a la población del Programa Nacional de ciclorutas</t>
  </si>
  <si>
    <t>GLORIA MERCEDES BUITRAGO SALAZAR</t>
  </si>
  <si>
    <t>Directora</t>
  </si>
  <si>
    <t>PROGRAMACIÓN PLAN DE ACCIÓN 
INSTITUTO DEPARTAMETNAL DE TRANSITO  - I.D.T.Q. 
IV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</si>
</sst>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164" formatCode="_(&quot;$&quot;\ * #,##0_);_(&quot;$&quot;\ * \(#,##0\);_(&quot;$&quot;\ * &quot;-&quot;_);_(@_)"/>
    <numFmt numFmtId="165" formatCode="_(* #,##0_);_(* \(#,##0\);_(* &quot;-&quot;_);_(@_)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_-&quot;$&quot;* #,##0_-;\-&quot;$&quot;* #,##0_-;_-&quot;$&quot;* &quot;-&quot;_-;_-@_-"/>
    <numFmt numFmtId="172" formatCode="0.0"/>
    <numFmt numFmtId="173" formatCode="&quot;$&quot;\ #,##0"/>
    <numFmt numFmtId="174" formatCode="dd/mm/yyyy;@"/>
    <numFmt numFmtId="180" formatCode="_ [$€-2]\ * #,##0.00_ ;_ [$€-2]\ * \-#,##0.00_ ;_ [$€-2]\ * &quot;-&quot;??_ "/>
    <numFmt numFmtId="182" formatCode="_-* #,##0.00\ _€_-;\-* #,##0.00\ _€_-;_-* &quot;-&quot;??\ _€_-;_-@_-"/>
    <numFmt numFmtId="188" formatCode="_-* #,##0.00\ &quot;€&quot;_-;\-* #,##0.00\ &quot;€&quot;_-;_-* &quot;-&quot;??\ &quot;€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b/>
      <sz val="9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E0C31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9">
    <xf numFmtId="0" fontId="0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167" fontId="1" fillId="0" borderId="0" applyFont="0" applyFill="0" applyBorder="0" applyAlignment="0" applyProtection="0"/>
    <xf numFmtId="0" fontId="1" fillId="0" borderId="0"/>
    <xf numFmtId="180" fontId="1" fillId="0" borderId="0"/>
    <xf numFmtId="41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10" fillId="0" borderId="0"/>
    <xf numFmtId="167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0" fontId="7" fillId="0" borderId="0"/>
    <xf numFmtId="188" fontId="6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3" fillId="0" borderId="0"/>
    <xf numFmtId="164" fontId="1" fillId="0" borderId="0" applyFont="0" applyFill="0" applyBorder="0" applyAlignment="0" applyProtection="0"/>
    <xf numFmtId="0" fontId="10" fillId="0" borderId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8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0">
    <xf numFmtId="0" fontId="0" fillId="0" borderId="0" xfId="0"/>
    <xf numFmtId="0" fontId="3" fillId="0" borderId="0" xfId="0" applyFont="1"/>
    <xf numFmtId="1" fontId="4" fillId="3" borderId="9" xfId="0" applyNumberFormat="1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justify" vertical="center"/>
    </xf>
    <xf numFmtId="0" fontId="4" fillId="3" borderId="7" xfId="0" applyFont="1" applyFill="1" applyBorder="1" applyAlignment="1">
      <alignment horizontal="center" vertical="center"/>
    </xf>
    <xf numFmtId="172" fontId="4" fillId="3" borderId="7" xfId="0" applyNumberFormat="1" applyFont="1" applyFill="1" applyBorder="1" applyAlignment="1">
      <alignment horizontal="center" vertical="center"/>
    </xf>
    <xf numFmtId="173" fontId="4" fillId="3" borderId="7" xfId="0" applyNumberFormat="1" applyFont="1" applyFill="1" applyBorder="1" applyAlignment="1">
      <alignment vertical="center"/>
    </xf>
    <xf numFmtId="173" fontId="4" fillId="3" borderId="7" xfId="0" applyNumberFormat="1" applyFont="1" applyFill="1" applyBorder="1" applyAlignment="1">
      <alignment horizontal="center" vertical="center"/>
    </xf>
    <xf numFmtId="1" fontId="4" fillId="3" borderId="7" xfId="0" applyNumberFormat="1" applyFont="1" applyFill="1" applyBorder="1" applyAlignment="1">
      <alignment horizontal="center" vertical="center"/>
    </xf>
    <xf numFmtId="0" fontId="8" fillId="0" borderId="0" xfId="0" applyFont="1"/>
    <xf numFmtId="0" fontId="8" fillId="4" borderId="0" xfId="0" applyFont="1" applyFill="1"/>
    <xf numFmtId="1" fontId="8" fillId="0" borderId="0" xfId="0" applyNumberFormat="1" applyFont="1"/>
    <xf numFmtId="0" fontId="8" fillId="4" borderId="0" xfId="0" applyFont="1" applyFill="1" applyAlignment="1">
      <alignment horizontal="justify" vertical="center"/>
    </xf>
    <xf numFmtId="0" fontId="8" fillId="4" borderId="0" xfId="0" applyFont="1" applyFill="1" applyAlignment="1">
      <alignment horizontal="center"/>
    </xf>
    <xf numFmtId="172" fontId="8" fillId="4" borderId="0" xfId="0" applyNumberFormat="1" applyFont="1" applyFill="1" applyAlignment="1">
      <alignment horizontal="center" vertical="center"/>
    </xf>
    <xf numFmtId="1" fontId="8" fillId="4" borderId="0" xfId="0" applyNumberFormat="1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174" fontId="8" fillId="0" borderId="0" xfId="0" applyNumberFormat="1" applyFont="1" applyAlignment="1">
      <alignment horizontal="center"/>
    </xf>
    <xf numFmtId="173" fontId="8" fillId="4" borderId="0" xfId="0" applyNumberFormat="1" applyFont="1" applyFill="1" applyAlignment="1">
      <alignment vertical="center"/>
    </xf>
    <xf numFmtId="173" fontId="8" fillId="4" borderId="0" xfId="0" applyNumberFormat="1" applyFont="1" applyFill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justify" vertical="center"/>
    </xf>
    <xf numFmtId="3" fontId="11" fillId="0" borderId="1" xfId="0" applyNumberFormat="1" applyFont="1" applyBorder="1" applyAlignment="1">
      <alignment horizontal="left" vertical="center" wrapText="1"/>
    </xf>
    <xf numFmtId="0" fontId="9" fillId="0" borderId="1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1" fontId="9" fillId="5" borderId="13" xfId="0" applyNumberFormat="1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textRotation="90" wrapText="1"/>
    </xf>
    <xf numFmtId="49" fontId="9" fillId="5" borderId="11" xfId="0" applyNumberFormat="1" applyFont="1" applyFill="1" applyBorder="1" applyAlignment="1">
      <alignment horizontal="center" vertical="center" textRotation="90" wrapText="1"/>
    </xf>
    <xf numFmtId="0" fontId="9" fillId="5" borderId="10" xfId="0" applyFont="1" applyFill="1" applyBorder="1" applyAlignment="1">
      <alignment horizontal="center" vertical="center" textRotation="90" wrapText="1"/>
    </xf>
    <xf numFmtId="0" fontId="9" fillId="6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174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justify" vertical="center"/>
    </xf>
    <xf numFmtId="0" fontId="9" fillId="0" borderId="0" xfId="0" applyFont="1"/>
    <xf numFmtId="0" fontId="9" fillId="7" borderId="7" xfId="0" applyFont="1" applyFill="1" applyBorder="1" applyAlignment="1">
      <alignment vertical="center"/>
    </xf>
    <xf numFmtId="0" fontId="9" fillId="7" borderId="7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justify" vertical="center"/>
    </xf>
    <xf numFmtId="173" fontId="9" fillId="7" borderId="7" xfId="0" applyNumberFormat="1" applyFont="1" applyFill="1" applyBorder="1" applyAlignment="1">
      <alignment vertical="center"/>
    </xf>
    <xf numFmtId="173" fontId="9" fillId="7" borderId="7" xfId="0" applyNumberFormat="1" applyFont="1" applyFill="1" applyBorder="1" applyAlignment="1">
      <alignment horizontal="center" vertical="center"/>
    </xf>
    <xf numFmtId="1" fontId="9" fillId="7" borderId="7" xfId="0" applyNumberFormat="1" applyFont="1" applyFill="1" applyBorder="1" applyAlignment="1">
      <alignment horizontal="center" vertical="center"/>
    </xf>
    <xf numFmtId="174" fontId="9" fillId="7" borderId="7" xfId="0" applyNumberFormat="1" applyFont="1" applyFill="1" applyBorder="1" applyAlignment="1">
      <alignment vertical="center"/>
    </xf>
    <xf numFmtId="0" fontId="9" fillId="7" borderId="8" xfId="0" applyFont="1" applyFill="1" applyBorder="1" applyAlignment="1">
      <alignment horizontal="justify" vertical="center"/>
    </xf>
    <xf numFmtId="0" fontId="8" fillId="4" borderId="1" xfId="0" applyFont="1" applyFill="1" applyBorder="1" applyAlignment="1">
      <alignment vertical="center" wrapText="1"/>
    </xf>
    <xf numFmtId="0" fontId="9" fillId="6" borderId="7" xfId="0" applyFont="1" applyFill="1" applyBorder="1" applyAlignment="1">
      <alignment horizontal="justify" vertical="center"/>
    </xf>
    <xf numFmtId="0" fontId="9" fillId="6" borderId="7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vertical="center"/>
    </xf>
    <xf numFmtId="1" fontId="9" fillId="6" borderId="7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 wrapText="1"/>
    </xf>
    <xf numFmtId="1" fontId="8" fillId="4" borderId="14" xfId="0" applyNumberFormat="1" applyFont="1" applyFill="1" applyBorder="1" applyAlignment="1">
      <alignment horizontal="center" vertical="center" wrapText="1"/>
    </xf>
    <xf numFmtId="1" fontId="8" fillId="4" borderId="1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1" fontId="9" fillId="4" borderId="10" xfId="0" applyNumberFormat="1" applyFont="1" applyFill="1" applyBorder="1" applyAlignment="1">
      <alignment horizontal="center" vertical="center" wrapText="1"/>
    </xf>
    <xf numFmtId="172" fontId="9" fillId="6" borderId="7" xfId="0" applyNumberFormat="1" applyFont="1" applyFill="1" applyBorder="1" applyAlignment="1">
      <alignment horizontal="center" vertical="center"/>
    </xf>
    <xf numFmtId="173" fontId="9" fillId="6" borderId="7" xfId="0" applyNumberFormat="1" applyFont="1" applyFill="1" applyBorder="1" applyAlignment="1">
      <alignment vertical="center"/>
    </xf>
    <xf numFmtId="173" fontId="9" fillId="6" borderId="7" xfId="0" applyNumberFormat="1" applyFont="1" applyFill="1" applyBorder="1" applyAlignment="1">
      <alignment horizontal="center" vertical="center"/>
    </xf>
    <xf numFmtId="174" fontId="9" fillId="6" borderId="7" xfId="0" applyNumberFormat="1" applyFont="1" applyFill="1" applyBorder="1" applyAlignment="1">
      <alignment vertical="center"/>
    </xf>
    <xf numFmtId="0" fontId="9" fillId="6" borderId="8" xfId="0" applyFont="1" applyFill="1" applyBorder="1" applyAlignment="1">
      <alignment horizontal="justify" vertical="center"/>
    </xf>
    <xf numFmtId="1" fontId="9" fillId="4" borderId="14" xfId="0" applyNumberFormat="1" applyFont="1" applyFill="1" applyBorder="1" applyAlignment="1">
      <alignment horizontal="center" vertical="center" wrapText="1"/>
    </xf>
    <xf numFmtId="172" fontId="9" fillId="7" borderId="7" xfId="0" applyNumberFormat="1" applyFont="1" applyFill="1" applyBorder="1" applyAlignment="1">
      <alignment horizontal="center" vertical="center"/>
    </xf>
    <xf numFmtId="0" fontId="8" fillId="0" borderId="1" xfId="0" applyFont="1" applyBorder="1"/>
    <xf numFmtId="174" fontId="8" fillId="0" borderId="1" xfId="0" applyNumberFormat="1" applyFont="1" applyBorder="1" applyAlignment="1">
      <alignment horizontal="right" vertical="center"/>
    </xf>
    <xf numFmtId="174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justify" vertical="center"/>
    </xf>
    <xf numFmtId="173" fontId="9" fillId="4" borderId="1" xfId="0" applyNumberFormat="1" applyFont="1" applyFill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1" fontId="3" fillId="4" borderId="11" xfId="0" applyNumberFormat="1" applyFont="1" applyFill="1" applyBorder="1" applyAlignment="1">
      <alignment horizontal="center" vertical="center" wrapText="1"/>
    </xf>
    <xf numFmtId="1" fontId="3" fillId="4" borderId="13" xfId="0" applyNumberFormat="1" applyFont="1" applyFill="1" applyBorder="1" applyAlignment="1">
      <alignment horizontal="center" vertical="center" wrapText="1"/>
    </xf>
    <xf numFmtId="1" fontId="3" fillId="4" borderId="16" xfId="0" applyNumberFormat="1" applyFont="1" applyFill="1" applyBorder="1" applyAlignment="1">
      <alignment horizontal="center" vertical="center" wrapText="1"/>
    </xf>
    <xf numFmtId="1" fontId="8" fillId="4" borderId="16" xfId="0" applyNumberFormat="1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1" fontId="8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" fontId="8" fillId="4" borderId="1" xfId="0" applyNumberFormat="1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 wrapText="1"/>
    </xf>
    <xf numFmtId="1" fontId="9" fillId="5" borderId="1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/>
    <xf numFmtId="167" fontId="9" fillId="4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justify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172" fontId="9" fillId="5" borderId="10" xfId="0" applyNumberFormat="1" applyFont="1" applyFill="1" applyBorder="1" applyAlignment="1">
      <alignment horizontal="center" vertical="center" wrapText="1"/>
    </xf>
    <xf numFmtId="172" fontId="9" fillId="5" borderId="14" xfId="0" applyNumberFormat="1" applyFont="1" applyFill="1" applyBorder="1" applyAlignment="1">
      <alignment horizontal="center" vertical="center" wrapText="1"/>
    </xf>
    <xf numFmtId="173" fontId="9" fillId="5" borderId="10" xfId="0" applyNumberFormat="1" applyFont="1" applyFill="1" applyBorder="1" applyAlignment="1">
      <alignment horizontal="center" vertical="center" wrapText="1"/>
    </xf>
    <xf numFmtId="173" fontId="9" fillId="5" borderId="14" xfId="0" applyNumberFormat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174" fontId="9" fillId="5" borderId="10" xfId="0" applyNumberFormat="1" applyFont="1" applyFill="1" applyBorder="1" applyAlignment="1">
      <alignment horizontal="center" vertical="center" wrapText="1"/>
    </xf>
    <xf numFmtId="174" fontId="9" fillId="5" borderId="14" xfId="0" applyNumberFormat="1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justify" vertical="center" wrapText="1"/>
    </xf>
    <xf numFmtId="0" fontId="3" fillId="4" borderId="13" xfId="0" applyFont="1" applyFill="1" applyBorder="1" applyAlignment="1">
      <alignment horizontal="justify" vertical="center" wrapText="1"/>
    </xf>
    <xf numFmtId="1" fontId="3" fillId="4" borderId="11" xfId="0" applyNumberFormat="1" applyFont="1" applyFill="1" applyBorder="1" applyAlignment="1">
      <alignment horizontal="center" vertical="center" wrapText="1"/>
    </xf>
    <xf numFmtId="1" fontId="8" fillId="4" borderId="11" xfId="0" applyNumberFormat="1" applyFont="1" applyFill="1" applyBorder="1" applyAlignment="1">
      <alignment horizontal="center" vertical="center" wrapText="1"/>
    </xf>
    <xf numFmtId="1" fontId="8" fillId="4" borderId="16" xfId="0" applyNumberFormat="1" applyFont="1" applyFill="1" applyBorder="1" applyAlignment="1">
      <alignment horizontal="center" vertical="center" wrapText="1"/>
    </xf>
    <xf numFmtId="174" fontId="8" fillId="4" borderId="11" xfId="0" applyNumberFormat="1" applyFont="1" applyFill="1" applyBorder="1" applyAlignment="1">
      <alignment horizontal="center" vertical="center" wrapText="1"/>
    </xf>
    <xf numFmtId="174" fontId="8" fillId="4" borderId="13" xfId="0" applyNumberFormat="1" applyFont="1" applyFill="1" applyBorder="1" applyAlignment="1">
      <alignment horizontal="center" vertical="center" wrapText="1"/>
    </xf>
    <xf numFmtId="174" fontId="8" fillId="4" borderId="16" xfId="0" applyNumberFormat="1" applyFont="1" applyFill="1" applyBorder="1" applyAlignment="1">
      <alignment horizontal="center" vertical="center" wrapText="1"/>
    </xf>
    <xf numFmtId="3" fontId="9" fillId="5" borderId="11" xfId="0" applyNumberFormat="1" applyFont="1" applyFill="1" applyBorder="1" applyAlignment="1">
      <alignment horizontal="center" vertical="center" wrapText="1"/>
    </xf>
    <xf numFmtId="3" fontId="9" fillId="5" borderId="1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" fontId="9" fillId="5" borderId="4" xfId="0" applyNumberFormat="1" applyFont="1" applyFill="1" applyBorder="1" applyAlignment="1">
      <alignment horizontal="center" vertical="center" wrapText="1"/>
    </xf>
    <xf numFmtId="1" fontId="9" fillId="5" borderId="15" xfId="0" applyNumberFormat="1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justify" vertical="center" wrapText="1"/>
    </xf>
    <xf numFmtId="0" fontId="9" fillId="5" borderId="14" xfId="0" applyFont="1" applyFill="1" applyBorder="1" applyAlignment="1">
      <alignment horizontal="justify" vertical="center" wrapText="1"/>
    </xf>
    <xf numFmtId="173" fontId="9" fillId="5" borderId="11" xfId="0" applyNumberFormat="1" applyFont="1" applyFill="1" applyBorder="1" applyAlignment="1">
      <alignment horizontal="center" vertical="center" wrapText="1"/>
    </xf>
    <xf numFmtId="173" fontId="9" fillId="5" borderId="13" xfId="0" applyNumberFormat="1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justify" vertical="center" wrapText="1"/>
    </xf>
    <xf numFmtId="9" fontId="3" fillId="4" borderId="11" xfId="3" applyFont="1" applyFill="1" applyBorder="1" applyAlignment="1">
      <alignment horizontal="center" vertical="center"/>
    </xf>
    <xf numFmtId="9" fontId="3" fillId="4" borderId="16" xfId="3" applyFont="1" applyFill="1" applyBorder="1" applyAlignment="1">
      <alignment horizontal="center" vertical="center"/>
    </xf>
    <xf numFmtId="9" fontId="3" fillId="4" borderId="13" xfId="3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 wrapText="1"/>
    </xf>
    <xf numFmtId="1" fontId="9" fillId="0" borderId="1" xfId="0" applyNumberFormat="1" applyFont="1" applyBorder="1" applyAlignment="1">
      <alignment horizontal="center"/>
    </xf>
    <xf numFmtId="3" fontId="8" fillId="4" borderId="11" xfId="0" applyNumberFormat="1" applyFont="1" applyFill="1" applyBorder="1" applyAlignment="1">
      <alignment horizontal="justify" vertical="center" wrapText="1"/>
    </xf>
    <xf numFmtId="3" fontId="8" fillId="4" borderId="13" xfId="0" applyNumberFormat="1" applyFont="1" applyFill="1" applyBorder="1" applyAlignment="1">
      <alignment horizontal="justify" vertical="center" wrapText="1"/>
    </xf>
    <xf numFmtId="3" fontId="8" fillId="4" borderId="16" xfId="0" applyNumberFormat="1" applyFont="1" applyFill="1" applyBorder="1" applyAlignment="1">
      <alignment horizontal="justify" vertical="center" wrapText="1"/>
    </xf>
    <xf numFmtId="1" fontId="3" fillId="4" borderId="13" xfId="0" applyNumberFormat="1" applyFont="1" applyFill="1" applyBorder="1" applyAlignment="1">
      <alignment horizontal="center" vertical="center" wrapText="1"/>
    </xf>
    <xf numFmtId="1" fontId="3" fillId="4" borderId="16" xfId="0" applyNumberFormat="1" applyFont="1" applyFill="1" applyBorder="1" applyAlignment="1">
      <alignment horizontal="center" vertical="center" wrapText="1"/>
    </xf>
    <xf numFmtId="1" fontId="8" fillId="4" borderId="13" xfId="0" applyNumberFormat="1" applyFont="1" applyFill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justify" vertical="center" wrapText="1"/>
    </xf>
    <xf numFmtId="2" fontId="3" fillId="0" borderId="13" xfId="0" applyNumberFormat="1" applyFont="1" applyBorder="1" applyAlignment="1">
      <alignment horizontal="justify" vertical="center" wrapText="1"/>
    </xf>
    <xf numFmtId="2" fontId="3" fillId="0" borderId="16" xfId="0" applyNumberFormat="1" applyFont="1" applyBorder="1" applyAlignment="1">
      <alignment horizontal="justify" vertical="center" wrapText="1"/>
    </xf>
    <xf numFmtId="2" fontId="3" fillId="4" borderId="11" xfId="0" applyNumberFormat="1" applyFont="1" applyFill="1" applyBorder="1" applyAlignment="1">
      <alignment horizontal="justify" vertical="center" wrapText="1"/>
    </xf>
    <xf numFmtId="2" fontId="3" fillId="4" borderId="16" xfId="0" applyNumberFormat="1" applyFont="1" applyFill="1" applyBorder="1" applyAlignment="1">
      <alignment horizontal="justify" vertical="center" wrapText="1"/>
    </xf>
    <xf numFmtId="9" fontId="5" fillId="4" borderId="11" xfId="3" applyFont="1" applyFill="1" applyBorder="1" applyAlignment="1">
      <alignment horizontal="center" vertical="center" wrapText="1"/>
    </xf>
    <xf numFmtId="9" fontId="5" fillId="4" borderId="13" xfId="3" applyFont="1" applyFill="1" applyBorder="1" applyAlignment="1">
      <alignment horizontal="center" vertical="center" wrapText="1"/>
    </xf>
    <xf numFmtId="9" fontId="5" fillId="4" borderId="16" xfId="3" applyFont="1" applyFill="1" applyBorder="1" applyAlignment="1">
      <alignment horizontal="center" vertical="center" wrapText="1"/>
    </xf>
    <xf numFmtId="4" fontId="0" fillId="0" borderId="0" xfId="0" applyNumberFormat="1" applyAlignment="1">
      <alignment vertical="center"/>
    </xf>
  </cellXfs>
  <cellStyles count="39">
    <cellStyle name="Excel Built-in Normal" xfId="9" xr:uid="{00000000-0005-0000-0000-000000000000}"/>
    <cellStyle name="Excel Built-in Normal 2" xfId="26" xr:uid="{00000000-0005-0000-0000-000001000000}"/>
    <cellStyle name="Millares" xfId="1" xr:uid="{00000000-0005-0000-0000-000002000000}"/>
    <cellStyle name="Millares [0] 2" xfId="14" xr:uid="{00000000-0005-0000-0000-000003000000}"/>
    <cellStyle name="Millares [0] 3" xfId="7" xr:uid="{00000000-0005-0000-0000-000004000000}"/>
    <cellStyle name="Millares [0] 3 2" xfId="35" xr:uid="{00000000-0005-0000-0000-000005000000}"/>
    <cellStyle name="Millares 2" xfId="6" xr:uid="{00000000-0005-0000-0000-000006000000}"/>
    <cellStyle name="Millares 2 2" xfId="4" xr:uid="{00000000-0005-0000-0000-000007000000}"/>
    <cellStyle name="Millares 2 2 2" xfId="22" xr:uid="{00000000-0005-0000-0000-000008000000}"/>
    <cellStyle name="Millares 2 3" xfId="21" xr:uid="{00000000-0005-0000-0000-000009000000}"/>
    <cellStyle name="Millares 2 4" xfId="34" xr:uid="{00000000-0005-0000-0000-00000A000000}"/>
    <cellStyle name="Millares 3" xfId="29" xr:uid="{00000000-0005-0000-0000-00000B000000}"/>
    <cellStyle name="Millares 3 2" xfId="15" xr:uid="{00000000-0005-0000-0000-00000C000000}"/>
    <cellStyle name="Millares 3 3" xfId="11" xr:uid="{00000000-0005-0000-0000-00000D000000}"/>
    <cellStyle name="Millares 4" xfId="17" xr:uid="{00000000-0005-0000-0000-00000E000000}"/>
    <cellStyle name="Millares 6" xfId="30" xr:uid="{00000000-0005-0000-0000-00000F000000}"/>
    <cellStyle name="Moneda" xfId="2" xr:uid="{00000000-0005-0000-0000-000010000000}"/>
    <cellStyle name="Moneda [0] 2" xfId="28" xr:uid="{00000000-0005-0000-0000-000011000000}"/>
    <cellStyle name="Moneda [0] 2 3" xfId="20" xr:uid="{00000000-0005-0000-0000-000012000000}"/>
    <cellStyle name="Moneda [0] 2 3 2" xfId="32" xr:uid="{00000000-0005-0000-0000-000013000000}"/>
    <cellStyle name="Moneda 2" xfId="23" xr:uid="{00000000-0005-0000-0000-000014000000}"/>
    <cellStyle name="Moneda 3" xfId="27" xr:uid="{00000000-0005-0000-0000-000015000000}"/>
    <cellStyle name="Moneda 4" xfId="37" xr:uid="{00000000-0005-0000-0000-000016000000}"/>
    <cellStyle name="Normal" xfId="0" builtinId="0"/>
    <cellStyle name="Normal 2" xfId="16" xr:uid="{00000000-0005-0000-0000-000018000000}"/>
    <cellStyle name="Normal 2 2" xfId="8" xr:uid="{00000000-0005-0000-0000-000019000000}"/>
    <cellStyle name="Normal 2 2 2" xfId="13" xr:uid="{00000000-0005-0000-0000-00001A000000}"/>
    <cellStyle name="Normal 2 2 2 2" xfId="36" xr:uid="{00000000-0005-0000-0000-00001B000000}"/>
    <cellStyle name="Normal 2 2 3" xfId="31" xr:uid="{00000000-0005-0000-0000-00001C000000}"/>
    <cellStyle name="Normal 2 3" xfId="33" xr:uid="{00000000-0005-0000-0000-00001D000000}"/>
    <cellStyle name="Normal 3" xfId="12" xr:uid="{00000000-0005-0000-0000-00001E000000}"/>
    <cellStyle name="Normal 4" xfId="10" xr:uid="{00000000-0005-0000-0000-00001F000000}"/>
    <cellStyle name="Normal 7" xfId="25" xr:uid="{00000000-0005-0000-0000-000020000000}"/>
    <cellStyle name="Porcentaje 2" xfId="5" xr:uid="{00000000-0005-0000-0000-000022000000}"/>
    <cellStyle name="Porcentaje 2 2" xfId="18" xr:uid="{00000000-0005-0000-0000-000023000000}"/>
    <cellStyle name="Porcentaje 2 2 2" xfId="19" xr:uid="{00000000-0005-0000-0000-000024000000}"/>
    <cellStyle name="Porcentaje 2 2 2 2" xfId="38" xr:uid="{00000000-0005-0000-0000-000025000000}"/>
    <cellStyle name="Porcentaje 2 3" xfId="3" xr:uid="{00000000-0005-0000-0000-000026000000}"/>
    <cellStyle name="Porcentual 2" xfId="24" xr:uid="{00000000-0005-0000-0000-00002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2"/>
  <dimension ref="A1:AQ29"/>
  <sheetViews>
    <sheetView showGridLines="0" tabSelected="1" zoomScale="80" zoomScaleNormal="80" workbookViewId="0">
      <selection activeCell="A15" sqref="A15"/>
    </sheetView>
  </sheetViews>
  <sheetFormatPr baseColWidth="10" defaultColWidth="11.42578125" defaultRowHeight="27" customHeight="1" x14ac:dyDescent="0.2"/>
  <cols>
    <col min="1" max="1" width="12.7109375" style="13" customWidth="1"/>
    <col min="2" max="10" width="12.7109375" style="11" customWidth="1"/>
    <col min="11" max="11" width="25" style="14" customWidth="1"/>
    <col min="12" max="12" width="20.28515625" style="12" customWidth="1"/>
    <col min="13" max="13" width="21.140625" style="12" customWidth="1"/>
    <col min="14" max="14" width="22.140625" style="12" customWidth="1"/>
    <col min="15" max="15" width="19.7109375" style="15" customWidth="1"/>
    <col min="16" max="16" width="19.42578125" style="14" customWidth="1"/>
    <col min="17" max="17" width="16.5703125" style="16" customWidth="1"/>
    <col min="18" max="18" width="24.85546875" style="20" bestFit="1" customWidth="1"/>
    <col min="19" max="19" width="29" style="14" customWidth="1"/>
    <col min="20" max="20" width="31.7109375" style="14" customWidth="1"/>
    <col min="21" max="21" width="25.85546875" style="14" customWidth="1"/>
    <col min="22" max="22" width="24.85546875" style="21" bestFit="1" customWidth="1"/>
    <col min="23" max="23" width="11.7109375" style="17" customWidth="1"/>
    <col min="24" max="24" width="18" style="18" customWidth="1"/>
    <col min="25" max="25" width="8.7109375" style="11" customWidth="1"/>
    <col min="26" max="26" width="8" style="11" customWidth="1"/>
    <col min="27" max="27" width="10.5703125" style="11" customWidth="1"/>
    <col min="28" max="28" width="7.28515625" style="11" customWidth="1"/>
    <col min="29" max="29" width="8.42578125" style="11" customWidth="1"/>
    <col min="30" max="30" width="9.5703125" style="11" customWidth="1"/>
    <col min="31" max="31" width="6.28515625" style="11" customWidth="1"/>
    <col min="32" max="32" width="5.85546875" style="11" customWidth="1"/>
    <col min="33" max="34" width="4.42578125" style="11" customWidth="1"/>
    <col min="35" max="35" width="5" style="11" customWidth="1"/>
    <col min="36" max="36" width="5.85546875" style="11" customWidth="1"/>
    <col min="37" max="37" width="6.140625" style="11" customWidth="1"/>
    <col min="38" max="38" width="10.140625" style="11" customWidth="1"/>
    <col min="39" max="39" width="4.85546875" style="11" customWidth="1"/>
    <col min="40" max="40" width="14.28515625" style="11" customWidth="1"/>
    <col min="41" max="41" width="16" style="36" customWidth="1"/>
    <col min="42" max="42" width="18.5703125" style="19" customWidth="1"/>
    <col min="43" max="43" width="20.85546875" style="37" customWidth="1"/>
    <col min="44" max="16384" width="11.42578125" style="11"/>
  </cols>
  <sheetData>
    <row r="1" spans="1:43" ht="18.75" customHeight="1" x14ac:dyDescent="0.2">
      <c r="A1" s="88" t="s">
        <v>74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30"/>
      <c r="AP1" s="22" t="s">
        <v>0</v>
      </c>
      <c r="AQ1" s="22" t="s">
        <v>44</v>
      </c>
    </row>
    <row r="2" spans="1:43" ht="18.75" customHeight="1" x14ac:dyDescent="0.2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30"/>
      <c r="AP2" s="23" t="s">
        <v>1</v>
      </c>
      <c r="AQ2" s="22" t="s">
        <v>45</v>
      </c>
    </row>
    <row r="3" spans="1:43" ht="18.75" customHeight="1" x14ac:dyDescent="0.2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30"/>
      <c r="AP3" s="22" t="s">
        <v>2</v>
      </c>
      <c r="AQ3" s="24" t="s">
        <v>3</v>
      </c>
    </row>
    <row r="4" spans="1:43" ht="18.75" customHeight="1" x14ac:dyDescent="0.2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2"/>
      <c r="AP4" s="22" t="s">
        <v>4</v>
      </c>
      <c r="AQ4" s="26" t="s">
        <v>5</v>
      </c>
    </row>
    <row r="5" spans="1:43" ht="18.75" customHeight="1" x14ac:dyDescent="0.2">
      <c r="A5" s="94" t="s">
        <v>6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6" t="s">
        <v>7</v>
      </c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</row>
    <row r="6" spans="1:43" ht="18.75" customHeight="1" x14ac:dyDescent="0.2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27"/>
      <c r="O6" s="28"/>
      <c r="P6" s="28"/>
      <c r="Q6" s="28"/>
      <c r="R6" s="28"/>
      <c r="S6" s="28"/>
      <c r="T6" s="28"/>
      <c r="U6" s="28"/>
      <c r="V6" s="28"/>
      <c r="W6" s="28"/>
      <c r="X6" s="28"/>
      <c r="Y6" s="113" t="s">
        <v>8</v>
      </c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114"/>
      <c r="AN6" s="69"/>
      <c r="AO6" s="28"/>
      <c r="AP6" s="28"/>
      <c r="AQ6" s="29"/>
    </row>
    <row r="7" spans="1:43" ht="18.75" customHeight="1" x14ac:dyDescent="0.2">
      <c r="A7" s="133" t="s">
        <v>9</v>
      </c>
      <c r="B7" s="97" t="s">
        <v>10</v>
      </c>
      <c r="C7" s="98"/>
      <c r="D7" s="98" t="s">
        <v>9</v>
      </c>
      <c r="E7" s="97" t="s">
        <v>11</v>
      </c>
      <c r="F7" s="98"/>
      <c r="G7" s="98" t="s">
        <v>9</v>
      </c>
      <c r="H7" s="97" t="s">
        <v>12</v>
      </c>
      <c r="I7" s="98"/>
      <c r="J7" s="98" t="s">
        <v>9</v>
      </c>
      <c r="K7" s="135" t="s">
        <v>13</v>
      </c>
      <c r="L7" s="101" t="s">
        <v>14</v>
      </c>
      <c r="M7" s="101" t="s">
        <v>15</v>
      </c>
      <c r="N7" s="101" t="s">
        <v>16</v>
      </c>
      <c r="O7" s="101" t="s">
        <v>17</v>
      </c>
      <c r="P7" s="101" t="s">
        <v>7</v>
      </c>
      <c r="Q7" s="103" t="s">
        <v>18</v>
      </c>
      <c r="R7" s="105" t="s">
        <v>19</v>
      </c>
      <c r="S7" s="135" t="s">
        <v>20</v>
      </c>
      <c r="T7" s="97" t="s">
        <v>21</v>
      </c>
      <c r="U7" s="101" t="s">
        <v>22</v>
      </c>
      <c r="V7" s="137" t="s">
        <v>19</v>
      </c>
      <c r="W7" s="84"/>
      <c r="X7" s="101" t="s">
        <v>23</v>
      </c>
      <c r="Y7" s="115" t="s">
        <v>24</v>
      </c>
      <c r="Z7" s="115"/>
      <c r="AA7" s="110" t="s">
        <v>25</v>
      </c>
      <c r="AB7" s="110"/>
      <c r="AC7" s="110"/>
      <c r="AD7" s="110"/>
      <c r="AE7" s="107" t="s">
        <v>26</v>
      </c>
      <c r="AF7" s="108"/>
      <c r="AG7" s="108"/>
      <c r="AH7" s="108"/>
      <c r="AI7" s="108"/>
      <c r="AJ7" s="109"/>
      <c r="AK7" s="110" t="s">
        <v>27</v>
      </c>
      <c r="AL7" s="110"/>
      <c r="AM7" s="110"/>
      <c r="AN7" s="70" t="s">
        <v>28</v>
      </c>
      <c r="AO7" s="111" t="s">
        <v>29</v>
      </c>
      <c r="AP7" s="111" t="s">
        <v>30</v>
      </c>
      <c r="AQ7" s="127" t="s">
        <v>31</v>
      </c>
    </row>
    <row r="8" spans="1:43" ht="91.5" customHeight="1" x14ac:dyDescent="0.2">
      <c r="A8" s="134"/>
      <c r="B8" s="99"/>
      <c r="C8" s="100"/>
      <c r="D8" s="100"/>
      <c r="E8" s="99"/>
      <c r="F8" s="100"/>
      <c r="G8" s="100"/>
      <c r="H8" s="99"/>
      <c r="I8" s="100"/>
      <c r="J8" s="100"/>
      <c r="K8" s="136"/>
      <c r="L8" s="102"/>
      <c r="M8" s="102"/>
      <c r="N8" s="102"/>
      <c r="O8" s="102"/>
      <c r="P8" s="102"/>
      <c r="Q8" s="104"/>
      <c r="R8" s="106"/>
      <c r="S8" s="136"/>
      <c r="T8" s="99"/>
      <c r="U8" s="102"/>
      <c r="V8" s="138"/>
      <c r="W8" s="30" t="s">
        <v>9</v>
      </c>
      <c r="X8" s="102"/>
      <c r="Y8" s="31" t="s">
        <v>32</v>
      </c>
      <c r="Z8" s="32" t="s">
        <v>33</v>
      </c>
      <c r="AA8" s="33" t="s">
        <v>34</v>
      </c>
      <c r="AB8" s="33" t="s">
        <v>46</v>
      </c>
      <c r="AC8" s="33" t="s">
        <v>48</v>
      </c>
      <c r="AD8" s="33" t="s">
        <v>47</v>
      </c>
      <c r="AE8" s="33" t="s">
        <v>35</v>
      </c>
      <c r="AF8" s="33" t="s">
        <v>36</v>
      </c>
      <c r="AG8" s="33" t="s">
        <v>37</v>
      </c>
      <c r="AH8" s="33" t="s">
        <v>38</v>
      </c>
      <c r="AI8" s="33" t="s">
        <v>39</v>
      </c>
      <c r="AJ8" s="33" t="s">
        <v>40</v>
      </c>
      <c r="AK8" s="33" t="s">
        <v>41</v>
      </c>
      <c r="AL8" s="33" t="s">
        <v>42</v>
      </c>
      <c r="AM8" s="33" t="s">
        <v>43</v>
      </c>
      <c r="AN8" s="33" t="s">
        <v>28</v>
      </c>
      <c r="AO8" s="112"/>
      <c r="AP8" s="112"/>
      <c r="AQ8" s="128"/>
    </row>
    <row r="9" spans="1:43" s="1" customFormat="1" ht="15.75" x14ac:dyDescent="0.2">
      <c r="A9" s="2">
        <v>4</v>
      </c>
      <c r="B9" s="3" t="s">
        <v>50</v>
      </c>
      <c r="C9" s="4"/>
      <c r="D9" s="4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6"/>
      <c r="Q9" s="5"/>
      <c r="R9" s="7"/>
      <c r="S9" s="8"/>
      <c r="T9" s="5"/>
      <c r="U9" s="5"/>
      <c r="V9" s="5"/>
      <c r="W9" s="9"/>
      <c r="X9" s="9"/>
      <c r="Y9" s="9"/>
      <c r="Z9" s="10"/>
      <c r="AA9" s="6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</row>
    <row r="10" spans="1:43" s="12" customFormat="1" ht="15" x14ac:dyDescent="0.2">
      <c r="A10" s="56"/>
      <c r="B10" s="75"/>
      <c r="C10" s="75"/>
      <c r="D10" s="34">
        <v>23</v>
      </c>
      <c r="E10" s="50" t="s">
        <v>51</v>
      </c>
      <c r="F10" s="50"/>
      <c r="G10" s="50"/>
      <c r="H10" s="50"/>
      <c r="I10" s="50"/>
      <c r="J10" s="50"/>
      <c r="K10" s="48"/>
      <c r="L10" s="50"/>
      <c r="M10" s="50"/>
      <c r="N10" s="50"/>
      <c r="O10" s="49"/>
      <c r="P10" s="48"/>
      <c r="Q10" s="57"/>
      <c r="R10" s="58"/>
      <c r="S10" s="48"/>
      <c r="T10" s="48"/>
      <c r="U10" s="48"/>
      <c r="V10" s="59"/>
      <c r="W10" s="51"/>
      <c r="X10" s="49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60"/>
      <c r="AP10" s="60"/>
      <c r="AQ10" s="61"/>
    </row>
    <row r="11" spans="1:43" s="12" customFormat="1" ht="15" x14ac:dyDescent="0.2">
      <c r="A11" s="62"/>
      <c r="B11" s="76"/>
      <c r="C11" s="76"/>
      <c r="D11" s="52"/>
      <c r="E11" s="76"/>
      <c r="F11" s="76"/>
      <c r="G11" s="35">
        <v>77</v>
      </c>
      <c r="H11" s="39" t="s">
        <v>52</v>
      </c>
      <c r="I11" s="41"/>
      <c r="J11" s="41"/>
      <c r="K11" s="41"/>
      <c r="L11" s="39"/>
      <c r="M11" s="39"/>
      <c r="N11" s="39"/>
      <c r="O11" s="40"/>
      <c r="P11" s="41"/>
      <c r="Q11" s="63"/>
      <c r="R11" s="42"/>
      <c r="S11" s="41"/>
      <c r="T11" s="41"/>
      <c r="U11" s="41"/>
      <c r="V11" s="43"/>
      <c r="W11" s="44"/>
      <c r="X11" s="40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45"/>
      <c r="AP11" s="45"/>
      <c r="AQ11" s="46"/>
    </row>
    <row r="12" spans="1:43" s="12" customFormat="1" ht="50.25" customHeight="1" x14ac:dyDescent="0.25">
      <c r="A12" s="53"/>
      <c r="B12" s="83"/>
      <c r="C12" s="83"/>
      <c r="D12" s="78"/>
      <c r="E12" s="83"/>
      <c r="F12" s="83"/>
      <c r="G12" s="77"/>
      <c r="H12" s="83"/>
      <c r="I12" s="83"/>
      <c r="J12" s="92">
        <v>223</v>
      </c>
      <c r="K12" s="87" t="s">
        <v>53</v>
      </c>
      <c r="L12" s="93" t="s">
        <v>54</v>
      </c>
      <c r="M12" s="89">
        <v>1</v>
      </c>
      <c r="N12" s="89">
        <v>2301010423</v>
      </c>
      <c r="O12" s="116" t="s">
        <v>55</v>
      </c>
      <c r="P12" s="87" t="s">
        <v>56</v>
      </c>
      <c r="Q12" s="156">
        <f>SUM(V12:V14)/R$12</f>
        <v>0.94892915980230641</v>
      </c>
      <c r="R12" s="159">
        <f>SUM(V12:V19)</f>
        <v>607000000</v>
      </c>
      <c r="S12" s="93" t="s">
        <v>57</v>
      </c>
      <c r="T12" s="119" t="s">
        <v>58</v>
      </c>
      <c r="U12" s="151" t="s">
        <v>59</v>
      </c>
      <c r="V12" s="85">
        <v>290000000</v>
      </c>
      <c r="W12" s="80">
        <v>20</v>
      </c>
      <c r="X12" s="47" t="s">
        <v>60</v>
      </c>
      <c r="Y12" s="121">
        <v>57041</v>
      </c>
      <c r="Z12" s="121">
        <v>57731</v>
      </c>
      <c r="AA12" s="121">
        <v>27907</v>
      </c>
      <c r="AB12" s="121">
        <v>8963</v>
      </c>
      <c r="AC12" s="121">
        <v>60564</v>
      </c>
      <c r="AD12" s="121">
        <v>17338</v>
      </c>
      <c r="AE12" s="121"/>
      <c r="AF12" s="121"/>
      <c r="AG12" s="121"/>
      <c r="AH12" s="71"/>
      <c r="AI12" s="71"/>
      <c r="AJ12" s="71"/>
      <c r="AK12" s="121"/>
      <c r="AL12" s="121">
        <v>2944</v>
      </c>
      <c r="AM12" s="121"/>
      <c r="AN12" s="122">
        <f>Y12+Z12</f>
        <v>114772</v>
      </c>
      <c r="AO12" s="124">
        <v>43466</v>
      </c>
      <c r="AP12" s="124">
        <v>43830</v>
      </c>
      <c r="AQ12" s="145" t="s">
        <v>61</v>
      </c>
    </row>
    <row r="13" spans="1:43" s="12" customFormat="1" ht="50.25" customHeight="1" x14ac:dyDescent="0.25">
      <c r="A13" s="53"/>
      <c r="B13" s="83"/>
      <c r="C13" s="83"/>
      <c r="D13" s="78"/>
      <c r="E13" s="83"/>
      <c r="F13" s="83"/>
      <c r="G13" s="78"/>
      <c r="H13" s="83"/>
      <c r="I13" s="83"/>
      <c r="J13" s="92"/>
      <c r="K13" s="87"/>
      <c r="L13" s="93"/>
      <c r="M13" s="90"/>
      <c r="N13" s="90"/>
      <c r="O13" s="117"/>
      <c r="P13" s="87"/>
      <c r="Q13" s="157"/>
      <c r="R13" s="159"/>
      <c r="S13" s="93"/>
      <c r="T13" s="120"/>
      <c r="U13" s="152"/>
      <c r="V13" s="85">
        <v>100000000</v>
      </c>
      <c r="W13" s="80">
        <v>23</v>
      </c>
      <c r="X13" s="47" t="s">
        <v>62</v>
      </c>
      <c r="Y13" s="148"/>
      <c r="Z13" s="148"/>
      <c r="AA13" s="148"/>
      <c r="AB13" s="148"/>
      <c r="AC13" s="148"/>
      <c r="AD13" s="148"/>
      <c r="AE13" s="148"/>
      <c r="AF13" s="148"/>
      <c r="AG13" s="148"/>
      <c r="AH13" s="72"/>
      <c r="AI13" s="72"/>
      <c r="AJ13" s="72"/>
      <c r="AK13" s="148"/>
      <c r="AL13" s="148"/>
      <c r="AM13" s="148"/>
      <c r="AN13" s="150"/>
      <c r="AO13" s="125"/>
      <c r="AP13" s="125"/>
      <c r="AQ13" s="146"/>
    </row>
    <row r="14" spans="1:43" s="12" customFormat="1" ht="50.25" customHeight="1" x14ac:dyDescent="0.25">
      <c r="A14" s="53"/>
      <c r="B14" s="143"/>
      <c r="C14" s="143"/>
      <c r="D14" s="78"/>
      <c r="E14" s="143"/>
      <c r="F14" s="143"/>
      <c r="G14" s="78"/>
      <c r="H14" s="143"/>
      <c r="I14" s="143"/>
      <c r="J14" s="92"/>
      <c r="K14" s="87"/>
      <c r="L14" s="93"/>
      <c r="M14" s="90"/>
      <c r="N14" s="90"/>
      <c r="O14" s="117"/>
      <c r="P14" s="87"/>
      <c r="Q14" s="158"/>
      <c r="R14" s="159"/>
      <c r="S14" s="93"/>
      <c r="T14" s="120"/>
      <c r="U14" s="153"/>
      <c r="V14" s="85">
        <v>186000000</v>
      </c>
      <c r="W14" s="80">
        <v>88</v>
      </c>
      <c r="X14" s="47" t="s">
        <v>63</v>
      </c>
      <c r="Y14" s="148"/>
      <c r="Z14" s="148"/>
      <c r="AA14" s="148"/>
      <c r="AB14" s="148"/>
      <c r="AC14" s="148"/>
      <c r="AD14" s="148"/>
      <c r="AE14" s="148"/>
      <c r="AF14" s="148"/>
      <c r="AG14" s="148"/>
      <c r="AH14" s="72"/>
      <c r="AI14" s="72"/>
      <c r="AJ14" s="72"/>
      <c r="AK14" s="148"/>
      <c r="AL14" s="148"/>
      <c r="AM14" s="148"/>
      <c r="AN14" s="150"/>
      <c r="AO14" s="125"/>
      <c r="AP14" s="125"/>
      <c r="AQ14" s="146"/>
    </row>
    <row r="15" spans="1:43" s="12" customFormat="1" ht="40.5" customHeight="1" x14ac:dyDescent="0.25">
      <c r="A15" s="53"/>
      <c r="B15" s="83"/>
      <c r="C15" s="83"/>
      <c r="D15" s="78"/>
      <c r="E15" s="83"/>
      <c r="F15" s="83"/>
      <c r="G15" s="78"/>
      <c r="H15" s="83"/>
      <c r="I15" s="83"/>
      <c r="J15" s="92">
        <v>224</v>
      </c>
      <c r="K15" s="87" t="s">
        <v>64</v>
      </c>
      <c r="L15" s="93" t="s">
        <v>65</v>
      </c>
      <c r="M15" s="90">
        <v>1</v>
      </c>
      <c r="N15" s="90"/>
      <c r="O15" s="117"/>
      <c r="P15" s="87"/>
      <c r="Q15" s="140">
        <f>SUM(V15:V17)/R12</f>
        <v>3.459637561779242E-2</v>
      </c>
      <c r="R15" s="159"/>
      <c r="S15" s="93"/>
      <c r="T15" s="120"/>
      <c r="U15" s="151" t="s">
        <v>66</v>
      </c>
      <c r="V15" s="85">
        <v>800000</v>
      </c>
      <c r="W15" s="80">
        <v>20</v>
      </c>
      <c r="X15" s="47" t="s">
        <v>60</v>
      </c>
      <c r="Y15" s="148"/>
      <c r="Z15" s="148"/>
      <c r="AA15" s="148"/>
      <c r="AB15" s="148"/>
      <c r="AC15" s="148"/>
      <c r="AD15" s="148"/>
      <c r="AE15" s="148"/>
      <c r="AF15" s="148"/>
      <c r="AG15" s="148"/>
      <c r="AH15" s="72"/>
      <c r="AI15" s="72"/>
      <c r="AJ15" s="72"/>
      <c r="AK15" s="148"/>
      <c r="AL15" s="148"/>
      <c r="AM15" s="148"/>
      <c r="AN15" s="150"/>
      <c r="AO15" s="125"/>
      <c r="AP15" s="125"/>
      <c r="AQ15" s="146"/>
    </row>
    <row r="16" spans="1:43" s="12" customFormat="1" ht="40.5" customHeight="1" x14ac:dyDescent="0.25">
      <c r="A16" s="53"/>
      <c r="B16" s="83"/>
      <c r="C16" s="83"/>
      <c r="D16" s="78"/>
      <c r="E16" s="83"/>
      <c r="F16" s="83"/>
      <c r="G16" s="78"/>
      <c r="H16" s="83"/>
      <c r="I16" s="83"/>
      <c r="J16" s="92"/>
      <c r="K16" s="87"/>
      <c r="L16" s="93"/>
      <c r="M16" s="90"/>
      <c r="N16" s="90"/>
      <c r="O16" s="117"/>
      <c r="P16" s="87"/>
      <c r="Q16" s="142"/>
      <c r="R16" s="159"/>
      <c r="S16" s="93"/>
      <c r="T16" s="120"/>
      <c r="U16" s="152"/>
      <c r="V16" s="85">
        <v>6200000</v>
      </c>
      <c r="W16" s="80">
        <v>23</v>
      </c>
      <c r="X16" s="47" t="s">
        <v>67</v>
      </c>
      <c r="Y16" s="148"/>
      <c r="Z16" s="148"/>
      <c r="AA16" s="148"/>
      <c r="AB16" s="148"/>
      <c r="AC16" s="148"/>
      <c r="AD16" s="148"/>
      <c r="AE16" s="148"/>
      <c r="AF16" s="148"/>
      <c r="AG16" s="148"/>
      <c r="AH16" s="72"/>
      <c r="AI16" s="72"/>
      <c r="AJ16" s="72"/>
      <c r="AK16" s="148"/>
      <c r="AL16" s="148"/>
      <c r="AM16" s="148"/>
      <c r="AN16" s="150"/>
      <c r="AO16" s="125"/>
      <c r="AP16" s="125"/>
      <c r="AQ16" s="146"/>
    </row>
    <row r="17" spans="1:43" s="12" customFormat="1" ht="62.25" customHeight="1" x14ac:dyDescent="0.25">
      <c r="A17" s="53"/>
      <c r="B17" s="83"/>
      <c r="C17" s="83"/>
      <c r="D17" s="78"/>
      <c r="E17" s="83"/>
      <c r="F17" s="83"/>
      <c r="G17" s="78"/>
      <c r="H17" s="83"/>
      <c r="I17" s="83"/>
      <c r="J17" s="92"/>
      <c r="K17" s="87"/>
      <c r="L17" s="93"/>
      <c r="M17" s="91"/>
      <c r="N17" s="90"/>
      <c r="O17" s="117"/>
      <c r="P17" s="87"/>
      <c r="Q17" s="141"/>
      <c r="R17" s="159"/>
      <c r="S17" s="93"/>
      <c r="T17" s="139"/>
      <c r="U17" s="153"/>
      <c r="V17" s="85">
        <v>14000000</v>
      </c>
      <c r="W17" s="80">
        <v>88</v>
      </c>
      <c r="X17" s="47" t="s">
        <v>63</v>
      </c>
      <c r="Y17" s="148"/>
      <c r="Z17" s="148"/>
      <c r="AA17" s="148"/>
      <c r="AB17" s="148"/>
      <c r="AC17" s="148"/>
      <c r="AD17" s="148"/>
      <c r="AE17" s="148"/>
      <c r="AF17" s="148"/>
      <c r="AG17" s="148"/>
      <c r="AH17" s="72"/>
      <c r="AI17" s="72"/>
      <c r="AJ17" s="72"/>
      <c r="AK17" s="148"/>
      <c r="AL17" s="148"/>
      <c r="AM17" s="148"/>
      <c r="AN17" s="150"/>
      <c r="AO17" s="125"/>
      <c r="AP17" s="125"/>
      <c r="AQ17" s="146"/>
    </row>
    <row r="18" spans="1:43" s="12" customFormat="1" ht="55.5" customHeight="1" x14ac:dyDescent="0.25">
      <c r="A18" s="53"/>
      <c r="B18" s="83"/>
      <c r="C18" s="83"/>
      <c r="D18" s="78"/>
      <c r="E18" s="83"/>
      <c r="F18" s="83"/>
      <c r="G18" s="78"/>
      <c r="H18" s="83"/>
      <c r="I18" s="83"/>
      <c r="J18" s="92">
        <v>225</v>
      </c>
      <c r="K18" s="87" t="s">
        <v>68</v>
      </c>
      <c r="L18" s="93" t="s">
        <v>69</v>
      </c>
      <c r="M18" s="89">
        <v>1</v>
      </c>
      <c r="N18" s="90"/>
      <c r="O18" s="117"/>
      <c r="P18" s="87"/>
      <c r="Q18" s="140">
        <f>(V18+V19)/R12</f>
        <v>1.6474464579901153E-2</v>
      </c>
      <c r="R18" s="159"/>
      <c r="S18" s="93"/>
      <c r="T18" s="119" t="s">
        <v>70</v>
      </c>
      <c r="U18" s="154" t="s">
        <v>71</v>
      </c>
      <c r="V18" s="85">
        <v>9200000</v>
      </c>
      <c r="W18" s="80">
        <v>20</v>
      </c>
      <c r="X18" s="47" t="s">
        <v>60</v>
      </c>
      <c r="Y18" s="148"/>
      <c r="Z18" s="148"/>
      <c r="AA18" s="148"/>
      <c r="AB18" s="148"/>
      <c r="AC18" s="148"/>
      <c r="AD18" s="148"/>
      <c r="AE18" s="148"/>
      <c r="AF18" s="148"/>
      <c r="AG18" s="148"/>
      <c r="AH18" s="72"/>
      <c r="AI18" s="72"/>
      <c r="AJ18" s="72"/>
      <c r="AK18" s="148"/>
      <c r="AL18" s="148"/>
      <c r="AM18" s="148"/>
      <c r="AN18" s="150"/>
      <c r="AO18" s="125"/>
      <c r="AP18" s="125"/>
      <c r="AQ18" s="146"/>
    </row>
    <row r="19" spans="1:43" s="12" customFormat="1" ht="54" customHeight="1" x14ac:dyDescent="0.25">
      <c r="A19" s="54"/>
      <c r="B19" s="55"/>
      <c r="C19" s="55"/>
      <c r="D19" s="79"/>
      <c r="E19" s="55"/>
      <c r="F19" s="55"/>
      <c r="G19" s="79"/>
      <c r="H19" s="55"/>
      <c r="I19" s="55"/>
      <c r="J19" s="92"/>
      <c r="K19" s="87"/>
      <c r="L19" s="93"/>
      <c r="M19" s="91"/>
      <c r="N19" s="91"/>
      <c r="O19" s="118"/>
      <c r="P19" s="87"/>
      <c r="Q19" s="141"/>
      <c r="R19" s="159"/>
      <c r="S19" s="93"/>
      <c r="T19" s="139"/>
      <c r="U19" s="155"/>
      <c r="V19" s="85">
        <v>800000</v>
      </c>
      <c r="W19" s="74">
        <v>23</v>
      </c>
      <c r="X19" s="47" t="s">
        <v>62</v>
      </c>
      <c r="Y19" s="149"/>
      <c r="Z19" s="149"/>
      <c r="AA19" s="149"/>
      <c r="AB19" s="149"/>
      <c r="AC19" s="149"/>
      <c r="AD19" s="149"/>
      <c r="AE19" s="149"/>
      <c r="AF19" s="149"/>
      <c r="AG19" s="149"/>
      <c r="AH19" s="73"/>
      <c r="AI19" s="73"/>
      <c r="AJ19" s="73"/>
      <c r="AK19" s="149"/>
      <c r="AL19" s="149"/>
      <c r="AM19" s="149"/>
      <c r="AN19" s="123"/>
      <c r="AO19" s="126"/>
      <c r="AP19" s="126"/>
      <c r="AQ19" s="147"/>
    </row>
    <row r="20" spans="1:43" ht="35.25" customHeight="1" x14ac:dyDescent="0.25">
      <c r="A20" s="144" t="s">
        <v>49</v>
      </c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68">
        <f>SUM(R12)</f>
        <v>607000000</v>
      </c>
      <c r="S20" s="25"/>
      <c r="T20" s="25"/>
      <c r="U20" s="25"/>
      <c r="V20" s="86">
        <f>SUM(V12:V19)</f>
        <v>607000000</v>
      </c>
      <c r="W20" s="82"/>
      <c r="X20" s="81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5"/>
      <c r="AP20" s="66"/>
      <c r="AQ20" s="67"/>
    </row>
    <row r="21" spans="1:43" ht="14.25" x14ac:dyDescent="0.2"/>
    <row r="22" spans="1:43" ht="14.25" x14ac:dyDescent="0.2"/>
    <row r="23" spans="1:43" ht="14.25" x14ac:dyDescent="0.2"/>
    <row r="24" spans="1:43" ht="14.25" x14ac:dyDescent="0.2"/>
    <row r="25" spans="1:43" ht="14.25" x14ac:dyDescent="0.2"/>
    <row r="26" spans="1:43" ht="14.25" x14ac:dyDescent="0.2"/>
    <row r="27" spans="1:43" ht="14.25" x14ac:dyDescent="0.2"/>
    <row r="28" spans="1:43" ht="27" customHeight="1" x14ac:dyDescent="0.25">
      <c r="E28" s="38" t="s">
        <v>72</v>
      </c>
    </row>
    <row r="29" spans="1:43" ht="27" customHeight="1" x14ac:dyDescent="0.2">
      <c r="E29" s="11" t="s">
        <v>73</v>
      </c>
    </row>
  </sheetData>
  <sheetProtection password="A60F" sheet="1" objects="1" scenarios="1"/>
  <mergeCells count="76">
    <mergeCell ref="AF12:AF19"/>
    <mergeCell ref="AG12:AG19"/>
    <mergeCell ref="Q12:Q14"/>
    <mergeCell ref="U12:U14"/>
    <mergeCell ref="P12:P19"/>
    <mergeCell ref="R12:R19"/>
    <mergeCell ref="S12:S19"/>
    <mergeCell ref="AA12:AA19"/>
    <mergeCell ref="AB12:AB19"/>
    <mergeCell ref="AC12:AC19"/>
    <mergeCell ref="AD12:AD19"/>
    <mergeCell ref="AE12:AE19"/>
    <mergeCell ref="B14:C14"/>
    <mergeCell ref="E14:F14"/>
    <mergeCell ref="H14:I14"/>
    <mergeCell ref="N12:N19"/>
    <mergeCell ref="O12:O19"/>
    <mergeCell ref="M12:M14"/>
    <mergeCell ref="M15:M17"/>
    <mergeCell ref="M18:M19"/>
    <mergeCell ref="J18:J19"/>
    <mergeCell ref="K18:K19"/>
    <mergeCell ref="L18:L19"/>
    <mergeCell ref="J12:J14"/>
    <mergeCell ref="L15:L17"/>
    <mergeCell ref="K12:K14"/>
    <mergeCell ref="L12:L14"/>
    <mergeCell ref="J15:J17"/>
    <mergeCell ref="K15:K17"/>
    <mergeCell ref="AQ12:AQ19"/>
    <mergeCell ref="AL12:AL19"/>
    <mergeCell ref="AM12:AM19"/>
    <mergeCell ref="AN12:AN19"/>
    <mergeCell ref="AO12:AO19"/>
    <mergeCell ref="AP12:AP19"/>
    <mergeCell ref="Y12:Y19"/>
    <mergeCell ref="Z12:Z19"/>
    <mergeCell ref="T12:T17"/>
    <mergeCell ref="U15:U17"/>
    <mergeCell ref="T18:T19"/>
    <mergeCell ref="U18:U19"/>
    <mergeCell ref="AK12:AK19"/>
    <mergeCell ref="Q15:Q17"/>
    <mergeCell ref="Q18:Q19"/>
    <mergeCell ref="AE7:AJ7"/>
    <mergeCell ref="AK7:AM7"/>
    <mergeCell ref="V7:V8"/>
    <mergeCell ref="X7:X8"/>
    <mergeCell ref="Y7:Z7"/>
    <mergeCell ref="AA7:AD7"/>
    <mergeCell ref="R7:R8"/>
    <mergeCell ref="M7:M8"/>
    <mergeCell ref="N7:N8"/>
    <mergeCell ref="S7:S8"/>
    <mergeCell ref="T7:T8"/>
    <mergeCell ref="K7:K8"/>
    <mergeCell ref="L7:L8"/>
    <mergeCell ref="O7:O8"/>
    <mergeCell ref="P7:P8"/>
    <mergeCell ref="Q7:Q8"/>
    <mergeCell ref="A20:Q20"/>
    <mergeCell ref="A1:AO4"/>
    <mergeCell ref="A5:M6"/>
    <mergeCell ref="N5:AQ5"/>
    <mergeCell ref="Y6:AM6"/>
    <mergeCell ref="A7:A8"/>
    <mergeCell ref="B7:C8"/>
    <mergeCell ref="D7:D8"/>
    <mergeCell ref="E7:F8"/>
    <mergeCell ref="G7:G8"/>
    <mergeCell ref="AO7:AO8"/>
    <mergeCell ref="AP7:AP8"/>
    <mergeCell ref="AQ7:AQ8"/>
    <mergeCell ref="U7:U8"/>
    <mergeCell ref="H7:I8"/>
    <mergeCell ref="J7:J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IDTQ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AUXPLANEACION03</dc:creator>
  <cp:keywords/>
  <dc:description/>
  <cp:lastModifiedBy>Bryan</cp:lastModifiedBy>
  <cp:revision/>
  <dcterms:created xsi:type="dcterms:W3CDTF">2018-10-26T16:01:00Z</dcterms:created>
  <dcterms:modified xsi:type="dcterms:W3CDTF">2023-06-02T16:38:47Z</dcterms:modified>
  <cp:category/>
  <cp:contentStatus/>
</cp:coreProperties>
</file>